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luhuter\Dropbox\TBV Vorstand read only\12_TBV Projekte\05_TBV_Überarbeitung Stadtförderung\"/>
    </mc:Choice>
  </mc:AlternateContent>
  <bookViews>
    <workbookView xWindow="-120" yWindow="-120" windowWidth="19320" windowHeight="6120"/>
  </bookViews>
  <sheets>
    <sheet name="Anmerkungen" sheetId="10" r:id="rId1"/>
    <sheet name="Vergabekriterien" sheetId="2" r:id="rId2"/>
    <sheet name="Deckblatt" sheetId="8" r:id="rId3"/>
    <sheet name="Angaben" sheetId="5" r:id="rId4"/>
    <sheet name="Aufteilungsschlüssel" sheetId="3" r:id="rId5"/>
  </sheets>
  <definedNames>
    <definedName name="_xlnm.Print_Titles" localSheetId="3">Angaben!$9:$12</definedName>
    <definedName name="_xlnm.Print_Titles" localSheetId="1">Vergabekriterien!$4:$6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0" i="3" l="1"/>
  <c r="D22" i="3"/>
  <c r="D23" i="3"/>
  <c r="B3" i="5"/>
  <c r="G16" i="5"/>
  <c r="G15" i="5"/>
  <c r="G14" i="5"/>
  <c r="I15" i="5"/>
  <c r="I17" i="5"/>
  <c r="I19" i="5"/>
  <c r="I22" i="5"/>
  <c r="I24" i="5"/>
  <c r="I27" i="5"/>
  <c r="I30" i="5"/>
  <c r="I34" i="5"/>
  <c r="I36" i="5"/>
  <c r="I39" i="5"/>
  <c r="I42" i="5"/>
  <c r="I46" i="5"/>
  <c r="I49" i="5"/>
  <c r="I56" i="5"/>
  <c r="I59" i="5"/>
  <c r="I63" i="5"/>
  <c r="I66" i="5"/>
  <c r="I76" i="5"/>
  <c r="I77" i="5"/>
  <c r="I13" i="5"/>
  <c r="G36" i="2"/>
  <c r="M8" i="3"/>
  <c r="M11" i="3"/>
  <c r="M12" i="3"/>
  <c r="M14" i="3"/>
  <c r="M13" i="3"/>
  <c r="M9" i="3"/>
  <c r="M10" i="3"/>
  <c r="M15" i="3" l="1"/>
  <c r="G22" i="8"/>
  <c r="G19" i="8"/>
  <c r="G18" i="8"/>
  <c r="G24" i="8"/>
  <c r="G20" i="8"/>
  <c r="G16" i="8"/>
  <c r="G23" i="8"/>
  <c r="G21" i="8"/>
  <c r="G17" i="8"/>
  <c r="N9" i="3" l="1"/>
  <c r="D24" i="3"/>
  <c r="N13" i="3"/>
  <c r="N11" i="3"/>
  <c r="N8" i="3"/>
  <c r="N10" i="3"/>
  <c r="N14" i="3"/>
  <c r="N15" i="3"/>
  <c r="N12" i="3"/>
  <c r="G25" i="8"/>
</calcChain>
</file>

<file path=xl/comments1.xml><?xml version="1.0" encoding="utf-8"?>
<comments xmlns="http://schemas.openxmlformats.org/spreadsheetml/2006/main">
  <authors>
    <author>Lucas Huter</author>
  </authors>
  <commentList>
    <comment ref="H11" authorId="0" shapeId="0">
      <text>
        <r>
          <rPr>
            <sz val="9"/>
            <color indexed="81"/>
            <rFont val="Segoe UI"/>
            <family val="2"/>
          </rPr>
          <t>Wird durch den TBV ausgefüllt.</t>
        </r>
      </text>
    </comment>
    <comment ref="C13" authorId="0" shapeId="0">
      <text>
        <r>
          <rPr>
            <sz val="9"/>
            <color indexed="81"/>
            <rFont val="Segoe UI"/>
            <family val="2"/>
          </rPr>
          <t>Bitte die Anzahl der aktiven Vereinsmitglieder getrennt nach Geschlecht und Alterskategorie angeben.
Pool: Registrierung in TournamentApp erforderlich.
Carambol / Snooker: Bitte Namensliste beilegen.</t>
        </r>
      </text>
    </comment>
    <comment ref="C17" authorId="0" shapeId="0">
      <text>
        <r>
          <rPr>
            <sz val="9"/>
            <color indexed="81"/>
            <rFont val="Segoe UI"/>
            <family val="2"/>
          </rPr>
          <t xml:space="preserve">Bitte Name und Lizenznummer der neuen Lizenzspieler angeben.
</t>
        </r>
      </text>
    </comment>
    <comment ref="C19" authorId="0" shapeId="0">
      <text>
        <r>
          <rPr>
            <sz val="9"/>
            <color indexed="81"/>
            <rFont val="Segoe UI"/>
            <family val="2"/>
          </rPr>
          <t xml:space="preserve">Bitte Namen den betroffenen Vereinsmitglieder angeben.
</t>
        </r>
      </text>
    </comment>
    <comment ref="C22" authorId="0" shapeId="0">
      <text>
        <r>
          <rPr>
            <sz val="9"/>
            <color indexed="81"/>
            <rFont val="Segoe UI"/>
            <family val="2"/>
          </rPr>
          <t>Bitte Summe und Verwendungszweck angeben und Rechnungskopie beilegen.</t>
        </r>
      </text>
    </comment>
    <comment ref="C24" authorId="0" shapeId="0">
      <text>
        <r>
          <rPr>
            <sz val="9"/>
            <color indexed="81"/>
            <rFont val="Segoe UI"/>
            <family val="2"/>
          </rPr>
          <t>Bitte angeben, ob eigene Vereinssportstätte vorhanden ist.</t>
        </r>
      </text>
    </comment>
    <comment ref="C27" authorId="0" shapeId="0">
      <text>
        <r>
          <rPr>
            <sz val="9"/>
            <color indexed="81"/>
            <rFont val="Segoe UI"/>
            <family val="2"/>
          </rPr>
          <t xml:space="preserve">Bitte Name und Ausbildungsgrad der Trainingsleitung sowie Anzahl der absolvierten Trainingsstunden angeben. Stundenaufzeichnung wird im Bedarfsfall angefordert. </t>
        </r>
      </text>
    </comment>
    <comment ref="C30" authorId="0" shapeId="0">
      <text>
        <r>
          <rPr>
            <sz val="9"/>
            <color indexed="81"/>
            <rFont val="Segoe UI"/>
            <family val="2"/>
          </rPr>
          <t xml:space="preserve">Bitte Name und Ausbildungsgrad der Trainingsleitung sowie Anzahl der absolvierten Trainingsstunden angeben. Stundenaufzeichnung wird im Bedarfsfall angefordert. </t>
        </r>
      </text>
    </comment>
    <comment ref="C34" authorId="0" shapeId="0">
      <text>
        <r>
          <rPr>
            <sz val="9"/>
            <color indexed="81"/>
            <rFont val="Segoe UI"/>
            <family val="2"/>
          </rPr>
          <t>Bitte Name des Vereinsmitglieds und Ausbildungsgrad angeben, sowie:
- Pool: Eintragung der Ausbildung in TournamentApp 
  (bzw. wenn dies nicht möglich ist, Zertifikat beilegen)
- Carambol: Zertifikat beilegen
- Snooker: Zertifikat beilegen</t>
        </r>
      </text>
    </comment>
    <comment ref="C36" authorId="0" shapeId="0">
      <text>
        <r>
          <rPr>
            <sz val="9"/>
            <color indexed="81"/>
            <rFont val="Segoe UI"/>
            <family val="2"/>
          </rPr>
          <t>Bitte Name des Vereinsmitglieds und Ausbildungsgrad angeben, sowie:
- Pool: Eintragung der Ausbildung in TournamentApp 
  (bzw. wenn dies nicht möglich ist, Zertifikat beilegen)
- Carambol: Zertifikat beilegen
- Snooker: Zertifikat beilegen</t>
        </r>
      </text>
    </comment>
    <comment ref="C39" authorId="0" shapeId="0">
      <text>
        <r>
          <rPr>
            <sz val="9"/>
            <color indexed="81"/>
            <rFont val="Segoe UI"/>
            <family val="2"/>
          </rPr>
          <t>Bitte Datum und Veranstaltung angeben sowie Turnierplakat bzw. Link zur Turnierausschreibung beilegen.</t>
        </r>
      </text>
    </comment>
    <comment ref="C42" authorId="0" shapeId="0">
      <text>
        <r>
          <rPr>
            <sz val="9"/>
            <color indexed="81"/>
            <rFont val="Segoe UI"/>
            <family val="2"/>
          </rPr>
          <t>Bitte Datum und Veranstaltung angeben sowie Turnierplakat bzw. Link zur Turnierausschreibung beilegen.</t>
        </r>
      </text>
    </comment>
    <comment ref="C46" authorId="0" shapeId="0">
      <text>
        <r>
          <rPr>
            <sz val="9"/>
            <color indexed="81"/>
            <rFont val="Segoe UI"/>
            <family val="2"/>
          </rPr>
          <t>Bitte Datum und Gegenstand des Projekts sowie Teilnehmeranzahl angeben.</t>
        </r>
      </text>
    </comment>
    <comment ref="C49" authorId="0" shapeId="0">
      <text>
        <r>
          <rPr>
            <sz val="9"/>
            <color indexed="81"/>
            <rFont val="Segoe UI"/>
            <family val="2"/>
          </rPr>
          <t>Bitte die Teilnahmen (Wettbewerb, Datum, Namen der Teilnehmer/innen) angeben.</t>
        </r>
      </text>
    </comment>
    <comment ref="C56" authorId="0" shapeId="0">
      <text>
        <r>
          <rPr>
            <sz val="9"/>
            <color indexed="81"/>
            <rFont val="Segoe UI"/>
            <family val="2"/>
          </rPr>
          <t>Bitte die Teilnahmen (Wettbewerb, Datum, Namen der Teilnehmer/innen) angeben.</t>
        </r>
      </text>
    </comment>
    <comment ref="C59" authorId="0" shapeId="0">
      <text>
        <r>
          <rPr>
            <sz val="9"/>
            <color indexed="81"/>
            <rFont val="Segoe UI"/>
            <family val="2"/>
          </rPr>
          <t>Bitte die Teilnahmen (Wettbewerb, Datum, Namen der Teilnehmer/innen) angeben.</t>
        </r>
      </text>
    </comment>
    <comment ref="C63" authorId="0" shapeId="0">
      <text>
        <r>
          <rPr>
            <sz val="9"/>
            <color indexed="81"/>
            <rFont val="Segoe UI"/>
            <family val="2"/>
          </rPr>
          <t>Bitte Art und Datum des Berichts angeben sowie Kopie / Scan / Screenshot des Beitrags bzw. Link zum Beitrag beilegen.</t>
        </r>
      </text>
    </comment>
    <comment ref="C66" authorId="0" shapeId="0">
      <text>
        <r>
          <rPr>
            <sz val="9"/>
            <color indexed="81"/>
            <rFont val="Segoe UI"/>
            <family val="2"/>
          </rPr>
          <t>Bitte Art und Datum des Berichts angeben sowie Kopie / Scan / Screenshot des Beitrags bzw. Link zum Beitrag beilegen.</t>
        </r>
      </text>
    </comment>
    <comment ref="C76" authorId="0" shapeId="0">
      <text>
        <r>
          <rPr>
            <sz val="9"/>
            <color indexed="81"/>
            <rFont val="Segoe UI"/>
            <family val="2"/>
          </rPr>
          <t>Bitte angeben auf wie vielen Tischen Live-Score zum Einsatz kommt.</t>
        </r>
      </text>
    </comment>
    <comment ref="C77" authorId="0" shapeId="0">
      <text>
        <r>
          <rPr>
            <sz val="9"/>
            <color indexed="81"/>
            <rFont val="Segoe UI"/>
            <family val="2"/>
          </rPr>
          <t>Bitte angeben auf wie vielen Tischen Live-Score zum Einsatz kommt.</t>
        </r>
      </text>
    </comment>
  </commentList>
</comments>
</file>

<file path=xl/sharedStrings.xml><?xml version="1.0" encoding="utf-8"?>
<sst xmlns="http://schemas.openxmlformats.org/spreadsheetml/2006/main" count="326" uniqueCount="217">
  <si>
    <t>Aufteilungsschlüssel</t>
  </si>
  <si>
    <t xml:space="preserve"> </t>
  </si>
  <si>
    <t>VEREIN</t>
  </si>
  <si>
    <t>Pool-X-Press Innsbruck</t>
  </si>
  <si>
    <t>Punkte insgesamt:</t>
  </si>
  <si>
    <t>Berechnung Punktewert:</t>
  </si>
  <si>
    <t>Summe Betrag Mitglieder:</t>
  </si>
  <si>
    <t>Punktewert</t>
  </si>
  <si>
    <t>Jimmys Billard-Schul- und LZ</t>
  </si>
  <si>
    <t>Pool-Power-Team Ibk</t>
  </si>
  <si>
    <t>Pool Billard Team Altstadt</t>
  </si>
  <si>
    <t>Ausschüttung Gesamt</t>
  </si>
  <si>
    <t>Anteil für Fachverband 10%</t>
  </si>
  <si>
    <t>LPT-Innsbruck</t>
  </si>
  <si>
    <t>Überweisung erfolgt an:</t>
  </si>
  <si>
    <t>CSC-Innsbruck</t>
  </si>
  <si>
    <t>Mitglieder</t>
  </si>
  <si>
    <t>Billard Club Altstadt Innsbruck</t>
  </si>
  <si>
    <t>IBAN</t>
  </si>
  <si>
    <t>AT88 2050 3000 0002 2228</t>
  </si>
  <si>
    <t>AT76 2050 3033 0007 6613</t>
  </si>
  <si>
    <t>AT62 3600 0000 0481 1410</t>
  </si>
  <si>
    <t>AT29 1600 0001 1203 7349</t>
  </si>
  <si>
    <t>AT81 3600 0000 0369 1300</t>
  </si>
  <si>
    <t>AT10 2050 3000 0003 8570</t>
  </si>
  <si>
    <t>AT44 2050 3000 0002 8258</t>
  </si>
  <si>
    <t>Ausbildungen</t>
  </si>
  <si>
    <t>Veranstaltungen</t>
  </si>
  <si>
    <t>Jugendsport</t>
  </si>
  <si>
    <t>Spitzensport</t>
  </si>
  <si>
    <t>Digitalisierung</t>
  </si>
  <si>
    <t>KATEGORIE</t>
  </si>
  <si>
    <t>NACHWEIS</t>
  </si>
  <si>
    <t>PUNKTE</t>
  </si>
  <si>
    <t>Eigene Vereinssportstätte</t>
  </si>
  <si>
    <t>Neue Lizenzspieler</t>
  </si>
  <si>
    <t>KRITERIUM</t>
  </si>
  <si>
    <t>#</t>
  </si>
  <si>
    <t>MINDESTANFORDERUNG</t>
  </si>
  <si>
    <t>Maximale Punkteanzahl:</t>
  </si>
  <si>
    <t>Rechnungskopie (auf Vereinsnamen ausgestellt)</t>
  </si>
  <si>
    <t>n/a</t>
  </si>
  <si>
    <t>Wettkampfteilnahme von Jugendlichen</t>
  </si>
  <si>
    <t>Nachweisliche Verwendung (kein gesonderter Nachweis notwendig)</t>
  </si>
  <si>
    <t>1A</t>
  </si>
  <si>
    <t>Anzahl der aktiven Vereinsmitglieder</t>
  </si>
  <si>
    <t>1B</t>
  </si>
  <si>
    <t>1C</t>
  </si>
  <si>
    <t>1D</t>
  </si>
  <si>
    <t>Punkte</t>
  </si>
  <si>
    <t>Erwachsenentraining</t>
  </si>
  <si>
    <t>Jugendtraining</t>
  </si>
  <si>
    <t>Anschaffung / Wartung von Billardsportmaterial</t>
  </si>
  <si>
    <t>2A</t>
  </si>
  <si>
    <t>2B</t>
  </si>
  <si>
    <t>3A</t>
  </si>
  <si>
    <t>3B</t>
  </si>
  <si>
    <t>4A</t>
  </si>
  <si>
    <t>4B</t>
  </si>
  <si>
    <t>5A</t>
  </si>
  <si>
    <t>5B</t>
  </si>
  <si>
    <t>6A</t>
  </si>
  <si>
    <t>6B</t>
  </si>
  <si>
    <t>7A</t>
  </si>
  <si>
    <t>7B</t>
  </si>
  <si>
    <t>8A</t>
  </si>
  <si>
    <t>8B</t>
  </si>
  <si>
    <t>9A</t>
  </si>
  <si>
    <t>9B</t>
  </si>
  <si>
    <t>ANSUCHEN</t>
  </si>
  <si>
    <t>ZUR VERGABE DER STADTSUBVENTION 2023</t>
  </si>
  <si>
    <t>An</t>
  </si>
  <si>
    <t>Tiroler Billard Verband</t>
  </si>
  <si>
    <t>zH Thomas Spiß</t>
  </si>
  <si>
    <t>Oberdorfstraße 19f / TOP 2</t>
  </si>
  <si>
    <t>6402 Hatting</t>
  </si>
  <si>
    <t>Email: kassier@tbv.at</t>
  </si>
  <si>
    <t>Vereinsname</t>
  </si>
  <si>
    <t>Vereinsadresse</t>
  </si>
  <si>
    <t>Vereinsregisternummer (ZVR)</t>
  </si>
  <si>
    <t>Bankverbindung</t>
  </si>
  <si>
    <t>Ansprechperson für eventuelle Rückfragen</t>
  </si>
  <si>
    <t>Telefon:</t>
  </si>
  <si>
    <t>Email:</t>
  </si>
  <si>
    <t>Name:</t>
  </si>
  <si>
    <t>Name der Bank:</t>
  </si>
  <si>
    <t>IBAN:</t>
  </si>
  <si>
    <t>GESAMTPUNKTE</t>
  </si>
  <si>
    <t>Erfüllt</t>
  </si>
  <si>
    <t>KAT.</t>
  </si>
  <si>
    <t>ANGABEN</t>
  </si>
  <si>
    <t>Jugend</t>
  </si>
  <si>
    <t>Damen / Herren</t>
  </si>
  <si>
    <t>Ladies / Senioren</t>
  </si>
  <si>
    <t>Kategorie</t>
  </si>
  <si>
    <t>weiblich</t>
  </si>
  <si>
    <t>männlich</t>
  </si>
  <si>
    <t>gesamt</t>
  </si>
  <si>
    <t>1A
&amp;
1B</t>
  </si>
  <si>
    <t>Verein:</t>
  </si>
  <si>
    <t>Datum:</t>
  </si>
  <si>
    <t>ANGABEN ZUM ANTRAGSTELLENDEN VEREIN</t>
  </si>
  <si>
    <r>
      <t>AUSWERTUNG</t>
    </r>
    <r>
      <rPr>
        <sz val="10"/>
        <rFont val="Arial"/>
        <family val="2"/>
      </rPr>
      <t xml:space="preserve"> (wird von TBV ausgefüllt)</t>
    </r>
  </si>
  <si>
    <t>Pool: Registrierung in TournamentApp
Carambol: Namensliste getrennt nach Geschlecht und Alterskategorie
Snooker: Namensliste getrennt nach Geschlecht und Alterskategorie</t>
  </si>
  <si>
    <r>
      <t xml:space="preserve">Der Verein hat mind. 2 </t>
    </r>
    <r>
      <rPr>
        <u/>
        <sz val="10"/>
        <rFont val="Arial"/>
        <family val="2"/>
      </rPr>
      <t>Erst</t>
    </r>
    <r>
      <rPr>
        <sz val="10"/>
        <rFont val="Arial"/>
        <family val="2"/>
      </rPr>
      <t>lizenzen (Jahreslizenzen) seit der letzten Antragstellung gelöst.</t>
    </r>
  </si>
  <si>
    <t>Namensliste inkl. Lizenznummer (z.B. aus TournamentApp)</t>
  </si>
  <si>
    <t>Große Vereine mit über 30 aktiven Mitgliedern erhalten einen zusätzlichen Punkt.</t>
  </si>
  <si>
    <t>Kleine Vereine mit bis zu 30 aktiven Mitgliedern erhalten einen Punkt.</t>
  </si>
  <si>
    <r>
      <rPr>
        <b/>
        <sz val="10"/>
        <rFont val="Arial"/>
        <family val="2"/>
      </rPr>
      <t>Anzahl der aktiven Vereinsmitglieder</t>
    </r>
    <r>
      <rPr>
        <sz val="10"/>
        <rFont val="Arial"/>
        <family val="2"/>
      </rPr>
      <t>, die beim Verband gemeldet sind
(alle Alterskategorien / mit und ohne Lizenz)</t>
    </r>
  </si>
  <si>
    <t>Der Verein hat mind. 1 aktives Vereinsmitglied mit einer körperlichen oder geistigen Beeinträchtigung.</t>
  </si>
  <si>
    <r>
      <rPr>
        <b/>
        <sz val="10"/>
        <rFont val="Arial"/>
        <family val="2"/>
      </rPr>
      <t xml:space="preserve">Neue Lizenzspieler
</t>
    </r>
    <r>
      <rPr>
        <sz val="10"/>
        <rFont val="Arial"/>
        <family val="2"/>
      </rPr>
      <t>(alle Alterskategorien)</t>
    </r>
  </si>
  <si>
    <r>
      <rPr>
        <b/>
        <sz val="10"/>
        <rFont val="Arial"/>
        <family val="2"/>
      </rPr>
      <t xml:space="preserve">Inklusion von körperlich oder geistig beeinträchtigten Vereinsmitgliedern </t>
    </r>
    <r>
      <rPr>
        <sz val="10"/>
        <rFont val="Arial"/>
        <family val="2"/>
      </rPr>
      <t>(z.B. Rollstuhlfahrer/innen).</t>
    </r>
  </si>
  <si>
    <r>
      <rPr>
        <b/>
        <sz val="10"/>
        <rFont val="Arial"/>
        <family val="2"/>
      </rPr>
      <t xml:space="preserve">Anschaffung oder Wartung von Billardsportmaterial
</t>
    </r>
    <r>
      <rPr>
        <sz val="10"/>
        <rFont val="Arial"/>
        <family val="2"/>
      </rPr>
      <t>(z.B. Tisch, Tuch, Bälle, MBR, Beleuchtung, Zubehör, etc; aber keine Tablets o.Ä.)</t>
    </r>
  </si>
  <si>
    <t>Der Verein hat seit der letzten Antragstellung mind. € 500 in die Anschaffung oder Wartung von Billardsportmaterial investiert.</t>
  </si>
  <si>
    <t>Der Verein hat eine eigene Sportstätte
(in Miete, Pacht oder Eigentum)</t>
  </si>
  <si>
    <t>Name und Ausbildungsgrad (lt. TournamentApp) der Trainingsleitung sowie Anzahl der absolvierten Trainings-stunden. Stundenaufzeichnung wird im Bedarfsfall angefordert. Wenn Trainings für Erwachsene und Jugendliche zeitgleich angeboten werden, sind diese nur einmal zu zählen.</t>
  </si>
  <si>
    <r>
      <t xml:space="preserve">Erwachsenentraining
</t>
    </r>
    <r>
      <rPr>
        <sz val="10"/>
        <rFont val="Arial"/>
        <family val="2"/>
      </rPr>
      <t>(regelmäßige Trainingseinheiten für erwachsene Vereinsmitglieder)</t>
    </r>
  </si>
  <si>
    <r>
      <t xml:space="preserve">Jugendtraining
</t>
    </r>
    <r>
      <rPr>
        <sz val="10"/>
        <rFont val="Arial"/>
        <family val="2"/>
      </rPr>
      <t>(regelmäßige Trainingseinheiten speziell für jugendliche Vereinsmitglieder)</t>
    </r>
  </si>
  <si>
    <t>Neue Übungsleiter/innen, Instruktor/innen und Trainer/innen</t>
  </si>
  <si>
    <t>Mind. 1 Vereinsmitglied hat seit der letzten Antragstellung die Übungsleiter-, Instruktor- oder Trainerausbildung abgeschlossen.</t>
  </si>
  <si>
    <t>Mind. 1 Vereinsmitglied hat seit der letzten Antragstellung eine sportspezifische Ausbildung abgeschlossen.</t>
  </si>
  <si>
    <t>Name des Vereinsmitglieds und Ausbildungsgrad, sowie:
- Pool: Eintragung der Ausbildung in TournamentApp 
  (bzw. wenn dies nicht möglich ist, Zertifikat beilegen)
- Carambol: Zertifikat beilegen
- Snooker: Zertifikat beilegen</t>
  </si>
  <si>
    <r>
      <rPr>
        <b/>
        <sz val="10"/>
        <rFont val="Arial"/>
        <family val="2"/>
      </rPr>
      <t>Sonstige sportspezifische Ausbildungen</t>
    </r>
    <r>
      <rPr>
        <sz val="10"/>
        <rFont val="Arial"/>
        <family val="2"/>
      </rPr>
      <t xml:space="preserve">
(z.B. Oberschiedsrichter/in,  Wettkampfleiter/in, Sportmanagement-Zertifikat, etc.)</t>
    </r>
  </si>
  <si>
    <r>
      <rPr>
        <b/>
        <sz val="10"/>
        <rFont val="Arial"/>
        <family val="2"/>
      </rPr>
      <t>Ausrichtung regionaler Wettbewerbe</t>
    </r>
    <r>
      <rPr>
        <sz val="10"/>
        <rFont val="Arial"/>
        <family val="2"/>
      </rPr>
      <t xml:space="preserve"> - alle Alterskategorien
(z.B. LM, LV-Turniere; aber keine Landesliga)</t>
    </r>
  </si>
  <si>
    <t>Der Verein hat seit der letzten Antragstellung mind. 1 überregionale Veranstaltung ausgerichtet.</t>
  </si>
  <si>
    <t>Der Verein hat seit der letzten Antragstellung mind. 2 regionale Veranstaltungen ausgerichtet.</t>
  </si>
  <si>
    <t>Turnierplakat bzw. Link zur Turnierausschreibung (z.B. TournamentApp)</t>
  </si>
  <si>
    <t>Der Verein hat seit der letzten Antragstellung mind. 1 Projekt zur Jugendakquise umgesetzt.</t>
  </si>
  <si>
    <t>Datum und Gegenstand des Projekts (alternativ: Ausschreibung / Plakat) sowie Teilnehmeranzahl</t>
  </si>
  <si>
    <t>Der Verein kann seit der letzten Antragstellung mind. 5 Teilnahmen von Jugendlichen an Wettbewerben (TBV oder höher) verzeichnen.</t>
  </si>
  <si>
    <t>Auflistung der Teilnahmen (Wettbewerb, Datum, Namen der Teilnehmer/innen). Achtung: es geht um die Anzahl der Teilnahmen, nicht die Anzahl der Jugendlichen.</t>
  </si>
  <si>
    <r>
      <rPr>
        <b/>
        <sz val="10"/>
        <rFont val="Arial"/>
        <family val="2"/>
      </rPr>
      <t>Teilnahme am Spitzensport in den Erwachsenenkategorien</t>
    </r>
    <r>
      <rPr>
        <sz val="10"/>
        <rFont val="Arial"/>
        <family val="2"/>
      </rPr>
      <t xml:space="preserve">
(Bundesliga, ÖSTM, EM oder WM)</t>
    </r>
  </si>
  <si>
    <r>
      <rPr>
        <b/>
        <sz val="10"/>
        <rFont val="Arial"/>
        <family val="2"/>
      </rPr>
      <t>Teilnahme am Spitzensport in den Jugendkategorien</t>
    </r>
    <r>
      <rPr>
        <sz val="10"/>
        <rFont val="Arial"/>
        <family val="2"/>
      </rPr>
      <t xml:space="preserve">
(ÖM, EM oder WM)</t>
    </r>
  </si>
  <si>
    <t>Öffentlichkeits-arbeit</t>
  </si>
  <si>
    <t>Mind. 1 Vereinsmitglied hat seit der letzten Antragstellung an einem der angegebenen Wettkämpfe teilgenommen.</t>
  </si>
  <si>
    <t>Der Verein hat mind. 1 BL-Mannschaft oder mind. 1 Vereinsmitglied hat seit der letzten Antragstellung an einem der angegebenen Wettkämpfe teilgenommen.</t>
  </si>
  <si>
    <t>Auflistung der Teilnahmen (Wettbewerb, Datum, Namen der Teilnehmer/innen)</t>
  </si>
  <si>
    <t>Öffentlichkeitsarbeit</t>
  </si>
  <si>
    <r>
      <rPr>
        <b/>
        <sz val="10"/>
        <rFont val="Arial"/>
        <family val="2"/>
      </rPr>
      <t xml:space="preserve">Berichterstattung in TV-, Radio- und Printmedien 
</t>
    </r>
    <r>
      <rPr>
        <sz val="10"/>
        <rFont val="Arial"/>
        <family val="2"/>
      </rPr>
      <t>(inkl. Onlineformate von Printmedien wie z.B. TT Online)</t>
    </r>
  </si>
  <si>
    <t>Der Verein kann seit der letzten Antragstellung mind. 1 Beitrag in den angegebenen Medien vorweisen.</t>
  </si>
  <si>
    <t>Der Verein kann seit der letzten Antragstellung mind. 5 Beiträge auf den vereinseigenen Social Media Kanälen vorweisen.</t>
  </si>
  <si>
    <r>
      <rPr>
        <b/>
        <sz val="10"/>
        <rFont val="Arial"/>
        <family val="2"/>
      </rPr>
      <t>Berichterstattung auf vereinseigenen Social Media Kanälen</t>
    </r>
    <r>
      <rPr>
        <sz val="10"/>
        <rFont val="Arial"/>
        <family val="2"/>
      </rPr>
      <t xml:space="preserve">
(z.B. Turnier-/Ligaberichte, Trainingseinblicke, Bewerbung von Jugendprojekten)</t>
    </r>
  </si>
  <si>
    <t>Kopie / Scan / Screenshot des Beitrags bzw. Link zum Beitrag</t>
  </si>
  <si>
    <t>Der Verein setzt Live-Scoring auf mind. 2 Billardtischen im Trainings-/Wettkampfbetrieb ein.</t>
  </si>
  <si>
    <t>Der Verein setzt Live-Streaming auf mind. 1 Billardtisch im Trainings-/Wettkampfbetrieb ein.</t>
  </si>
  <si>
    <t>KRITERIEN ZUR VERGABE DER STADT-SUBVENTION</t>
  </si>
  <si>
    <t>Infrastruktur</t>
  </si>
  <si>
    <t>Trainingsbetrieb</t>
  </si>
  <si>
    <t>Inklusion körperlich oder geistig beeinträchtigter Vereinsmitglieder</t>
  </si>
  <si>
    <t>Sonstige sportspezifische Ausbildungen</t>
  </si>
  <si>
    <t>Neue Übungsleiter / Instruktoren / Trainer</t>
  </si>
  <si>
    <t>Ausrichtung überregionaler Wettbewerbe</t>
  </si>
  <si>
    <r>
      <rPr>
        <b/>
        <sz val="10"/>
        <rFont val="Arial"/>
        <family val="2"/>
      </rPr>
      <t>Projekte zur Akquise von neuen Jugendlichen</t>
    </r>
    <r>
      <rPr>
        <sz val="10"/>
        <rFont val="Arial"/>
        <family val="2"/>
      </rPr>
      <t xml:space="preserve">
(z.B. Schulsportservice, Sommercamp, Ferienzug, o.Ä.)</t>
    </r>
  </si>
  <si>
    <t>Projekte zur Akquise von neuen Jugendlichen</t>
  </si>
  <si>
    <t>Teilnahme am Spitzensport in den Erwachsenenkategorien</t>
  </si>
  <si>
    <t>Teilnahme am Spitzensport in den Jugendkategorien</t>
  </si>
  <si>
    <t xml:space="preserve">Berichterstattung in TV-, Radio- und Printmedien </t>
  </si>
  <si>
    <t>Berichterstattung auf vereinseigenen Social Media Kanälen</t>
  </si>
  <si>
    <t>Namensliste</t>
  </si>
  <si>
    <t>Name &amp; Lizenznummer:</t>
  </si>
  <si>
    <t>Verwendungszweck:</t>
  </si>
  <si>
    <t>Summe:</t>
  </si>
  <si>
    <t>Anmerkungen:</t>
  </si>
  <si>
    <t>Ausbildungsgrad:</t>
  </si>
  <si>
    <t>Absolvierte Stunden:</t>
  </si>
  <si>
    <t>Ausbildung:</t>
  </si>
  <si>
    <t>Wettbewerb:</t>
  </si>
  <si>
    <t>Link zur Ausschreibung:</t>
  </si>
  <si>
    <t>Ausrichtung
regionaler
Wettbewerbe</t>
  </si>
  <si>
    <t>Projekt:</t>
  </si>
  <si>
    <t>Teilnehmeranzahl:</t>
  </si>
  <si>
    <t>Teilnahme 1:</t>
  </si>
  <si>
    <t>Teilnahme 2:</t>
  </si>
  <si>
    <t>Teilnahme 3:</t>
  </si>
  <si>
    <t>Teilnahme 5:</t>
  </si>
  <si>
    <t>Teilnahme 4:</t>
  </si>
  <si>
    <t>Teilnehmer/innen:</t>
  </si>
  <si>
    <t>Link zum Bericht:</t>
  </si>
  <si>
    <t>Art (TV, Radio, Print):</t>
  </si>
  <si>
    <t>Social Media Kanal:</t>
  </si>
  <si>
    <t>Anzahl der Tische, auf denen Live-Score eingesetzt wird:</t>
  </si>
  <si>
    <t>Anzahl der Tische, auf denen Live-Streaming eingesetzt wird:</t>
  </si>
  <si>
    <t>Eigene Vereinssportstätte vorhanden?</t>
  </si>
  <si>
    <t>SUBVENTIONS-ANTEIL</t>
  </si>
  <si>
    <t>∑</t>
  </si>
  <si>
    <t>PUNKTE LT. VERGABEKRITERIEN (KAT. 1-9)</t>
  </si>
  <si>
    <t>der Sportförderungsmittel Stadt Innsbruck für Innsbrucker Billard-Vereine 2023</t>
  </si>
  <si>
    <t>max. Punkte</t>
  </si>
  <si>
    <t>Gesamt</t>
  </si>
  <si>
    <t>LEGENDE</t>
  </si>
  <si>
    <t>ANMERKUNGEN</t>
  </si>
  <si>
    <t>ZUR VERGABE DER STADTSUBVENTION</t>
  </si>
  <si>
    <t>Beim Ausfüllen des Formulars sind bitte folgende Punkte zu beachten:</t>
  </si>
  <si>
    <t>=&gt;</t>
  </si>
  <si>
    <t>Angaben ohne erforderliche Nachweise können leider nicht berücksichtigt werden.</t>
  </si>
  <si>
    <t xml:space="preserve">Es sind die beiden Tabellenblätter "Deckblatt" und "Angaben" von den Vereinen auszufüllen. Alle weiteren Tabellenblätter dienen lediglich zur Information und als Ausfüllhilfe.
</t>
  </si>
  <si>
    <r>
      <t xml:space="preserve">In beiden Tabellenblättern sind jeweils </t>
    </r>
    <r>
      <rPr>
        <b/>
        <sz val="10"/>
        <rFont val="Arial"/>
        <family val="2"/>
      </rPr>
      <t>nur die gelb markierten Felder</t>
    </r>
    <r>
      <rPr>
        <sz val="10"/>
        <rFont val="Arial"/>
        <family val="2"/>
      </rPr>
      <t xml:space="preserve"> von den Vereinen auszufüllen.</t>
    </r>
  </si>
  <si>
    <r>
      <t xml:space="preserve">Bitte füllt das Formular digital aus, speichert es unter dem Dateinamen "Ansuchen_Stadtsubvention_Jahr_Vereinsname" ab und übermittelt es innerhalb der Einreichfrist als Excel-Datei per Email an </t>
    </r>
    <r>
      <rPr>
        <b/>
        <sz val="10"/>
        <rFont val="Arial"/>
        <family val="2"/>
      </rPr>
      <t>kassier@tbv.at</t>
    </r>
  </si>
  <si>
    <r>
      <t xml:space="preserve">Bitte bei allen Angaben bzw. den erforderlichen Unterlagen auf die </t>
    </r>
    <r>
      <rPr>
        <b/>
        <sz val="10"/>
        <rFont val="Arial"/>
        <family val="2"/>
      </rPr>
      <t>Vergabekriterien</t>
    </r>
    <r>
      <rPr>
        <sz val="10"/>
        <rFont val="Arial"/>
        <family val="2"/>
      </rPr>
      <t xml:space="preserve"> achten (siehe extra Tabellenblatt).</t>
    </r>
  </si>
  <si>
    <r>
      <rPr>
        <b/>
        <u/>
        <sz val="10"/>
        <rFont val="Arial"/>
        <family val="2"/>
      </rPr>
      <t>Anmerkungen:</t>
    </r>
    <r>
      <rPr>
        <b/>
        <sz val="10"/>
        <rFont val="Arial"/>
        <family val="2"/>
      </rPr>
      <t xml:space="preserve">
=&gt; Bitte bei den Angaben bzw. den notwendigen Unterlagen auf die Vergabekriterien achten (siehe extra Tabellenblatt).
=&gt; Angaben ohne erforderliche Nachweise können leider nicht berücksichtigt werden.
=&gt; Alle Angaben beziehen sich auf den Zeitraum seit der letzten Antragstellung.
=&gt; Bitte nur die gelb markierten Felder ausfüllen.</t>
    </r>
  </si>
  <si>
    <t>Mit der Übermittlung des Ansuchens bestätige ich, die Vergabekriterien gelesen und alle Angaben wahrheitsgemäß und den Tatsachen entsprechend gemacht zu haben. Ich nehme zur Kenntnis, dass unrichtige oder unvollständige Angaben zu Rückzahlungsansprüchen führen.</t>
  </si>
  <si>
    <t>Das vorliegende Ansuchen dient zur sachgemäßen Verteilung der, seitens der Stadt Innsbruck zur Verfügung gestellten Fördermittel unter den antragsberechtigten Vereinen. Antragsberechtigt sind alle Billardvereine, die Mitglied des Tiroler Billard Verbands sind und ihren Vereinssitz in Innsbruck haben.
Um die Fördermittel sachgemäß verteilen zu können, brauchen wir eure Mithilfe und dürfen euch daher bitten mit dem vorliegenden Formular einige Informationen zu euren Vereinsaktivitäten bis zur kommunizierten Einreichfrist bereitzustellen. Bitte beachtet dabei die u.a. Hinweise. Die bereitgestelten Informationen werden anhand der beschlossenen Vergabekriterien ausgewertet. Die Auszahlung an die Vereine erfolgt umgehend nach der Auswertung.
VIELEN DANK FÜR EURE MITHILFE!</t>
  </si>
  <si>
    <r>
      <t xml:space="preserve">Alle Angaben beziehen sich jeweils auf den </t>
    </r>
    <r>
      <rPr>
        <b/>
        <sz val="10"/>
        <rFont val="Arial"/>
        <family val="2"/>
      </rPr>
      <t>Zeitraum seit der letzten Antragstellung</t>
    </r>
    <r>
      <rPr>
        <sz val="10"/>
        <rFont val="Arial"/>
        <family val="2"/>
      </rPr>
      <t>. Weiter zurückliegende oder zukünftige Aktivitäten können nicht berücksichtigt werden.</t>
    </r>
  </si>
  <si>
    <t xml:space="preserve">Nicht fristgerecht übermittelte Ansuchen können bei der Verteilung der Fördermittel leider nicht mehr berücksichtigt werden. </t>
  </si>
  <si>
    <t>Name der Trainingsleitung:</t>
  </si>
  <si>
    <t>Wettbewerb</t>
  </si>
  <si>
    <t>Datum</t>
  </si>
  <si>
    <t>Teilnehmer/in</t>
  </si>
  <si>
    <t># Teilnahme</t>
  </si>
  <si>
    <t>Im Verein wurden Trainingseinheiten im folgenden Mindestausmaß pro Kategorie (Erw./Jug.) durchgeführt:
- mind. 40 Stunden durch eine/n Übungsleiter/in, ODER
- mind. 30 Stunden durch eine/n Instruktor/in, ODER
- mind. 20 Stunden durch eine/n staatlich geprüfte/n Trainer/in</t>
  </si>
  <si>
    <r>
      <t xml:space="preserve">Einsatz von </t>
    </r>
    <r>
      <rPr>
        <b/>
        <sz val="10"/>
        <rFont val="Arial"/>
        <family val="2"/>
      </rPr>
      <t>Live-Stream</t>
    </r>
    <r>
      <rPr>
        <sz val="10"/>
        <rFont val="Arial"/>
        <family val="2"/>
      </rPr>
      <t xml:space="preserve"> im Trainings-/Wettkampfbetrieb</t>
    </r>
  </si>
  <si>
    <r>
      <t xml:space="preserve">Einsatz von </t>
    </r>
    <r>
      <rPr>
        <b/>
        <sz val="10"/>
        <rFont val="Arial"/>
        <family val="2"/>
      </rPr>
      <t>Live-Score</t>
    </r>
    <r>
      <rPr>
        <sz val="10"/>
        <rFont val="Arial"/>
        <family val="2"/>
      </rPr>
      <t xml:space="preserve"> im Trainings-/Wettkampfbetrieb</t>
    </r>
  </si>
  <si>
    <r>
      <rPr>
        <b/>
        <sz val="10"/>
        <rFont val="Arial"/>
        <family val="2"/>
      </rPr>
      <t>Ausrichtung überregionaler Wettbewerbe</t>
    </r>
    <r>
      <rPr>
        <sz val="10"/>
        <rFont val="Arial"/>
        <family val="2"/>
      </rPr>
      <t xml:space="preserve"> - alle Alterskategorien
(z.B. ÖSTM, Ö-Cup, GP, internat. Großveranstaltungen; aber keine BL-Heimspiele)</t>
    </r>
  </si>
  <si>
    <r>
      <t xml:space="preserve">BITTE EINREICHFRIST BEACHTEN: ANSUCHEN MÜSSEN BIS SPÄTESTENS </t>
    </r>
    <r>
      <rPr>
        <b/>
        <sz val="10"/>
        <color indexed="10"/>
        <rFont val="Arial"/>
        <family val="2"/>
      </rPr>
      <t>XX.XX.2023</t>
    </r>
    <r>
      <rPr>
        <b/>
        <sz val="10"/>
        <rFont val="Arial"/>
        <family val="2"/>
      </rPr>
      <t xml:space="preserve"> BEIM VERBANDSKASSIER EINGELANGT SEIN.</t>
    </r>
  </si>
  <si>
    <t>Einsatz von Live-Score im Trainings-/ Wettkampfbetrieb</t>
  </si>
  <si>
    <t>Einsatz von Live-Stream im Trainings-/ Wettkampfbetrieb</t>
  </si>
  <si>
    <r>
      <t xml:space="preserve">Auszahlung </t>
    </r>
    <r>
      <rPr>
        <b/>
        <sz val="10"/>
        <color rgb="FFFF0000"/>
        <rFont val="Arial"/>
        <family val="2"/>
      </rPr>
      <t>XX</t>
    </r>
    <r>
      <rPr>
        <b/>
        <sz val="10"/>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</si>
</sst>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 #,##0.00\ [$€]_-;_-* &quot;-&quot;??\ [$€]_-;_-@_-"/>
    <numFmt numFmtId="165" formatCode="&quot;€&quot;\ * #,##0"/>
    <numFmt numFmtId="166" formatCode="&quot;€&quot;\ #,###.00"/>
  </numFmts>
  <fonts count="24" x14ac:knownFonts="1">
    <font>
      <sz val="10"/>
      <name val="Arial"/>
    </font>
    <font>
      <b/>
      <sz val="10"/>
      <name val="Arial"/>
      <family val="2"/>
    </font>
    <font>
      <sz val="10"/>
      <name val="Arial"/>
      <family val="2"/>
    </font>
    <font>
      <b/>
      <sz val="20"/>
      <name val="Arial"/>
      <family val="2"/>
    </font>
    <font>
      <b/>
      <sz val="10"/>
      <name val="Arial"/>
      <family val="2"/>
    </font>
    <font>
      <sz val="10"/>
      <name val="Arial"/>
      <family val="2"/>
    </font>
    <font>
      <sz val="8"/>
      <name val="Arial"/>
      <family val="2"/>
    </font>
    <font>
      <b/>
      <sz val="12"/>
      <name val="Arial"/>
      <family val="2"/>
    </font>
    <font>
      <sz val="11"/>
      <name val="Arial"/>
      <family val="2"/>
    </font>
    <font>
      <b/>
      <sz val="10"/>
      <color indexed="10"/>
      <name val="Arial"/>
      <family val="2"/>
    </font>
    <font>
      <u/>
      <sz val="10"/>
      <name val="Arial"/>
      <family val="2"/>
    </font>
    <font>
      <b/>
      <sz val="18"/>
      <name val="Arial"/>
      <family val="2"/>
    </font>
    <font>
      <sz val="9"/>
      <color indexed="81"/>
      <name val="Segoe UI"/>
      <family val="2"/>
    </font>
    <font>
      <i/>
      <sz val="10"/>
      <name val="Arial"/>
      <family val="2"/>
    </font>
    <font>
      <u/>
      <sz val="8"/>
      <name val="Arial"/>
      <family val="2"/>
    </font>
    <font>
      <b/>
      <sz val="8"/>
      <name val="Arial"/>
      <family val="2"/>
    </font>
    <font>
      <b/>
      <sz val="10"/>
      <name val="Calibri"/>
      <family val="2"/>
    </font>
    <font>
      <b/>
      <u/>
      <sz val="10"/>
      <name val="Arial"/>
      <family val="2"/>
    </font>
    <font>
      <sz val="10"/>
      <color theme="0" tint="-0.14999847407452621"/>
      <name val="Arial"/>
      <family val="2"/>
    </font>
    <font>
      <sz val="10"/>
      <color rgb="FFFF0000"/>
      <name val="Arial"/>
      <family val="2"/>
    </font>
    <font>
      <b/>
      <sz val="10"/>
      <color theme="0"/>
      <name val="Arial"/>
      <family val="2"/>
    </font>
    <font>
      <b/>
      <sz val="14"/>
      <color theme="0"/>
      <name val="Arial"/>
      <family val="2"/>
    </font>
    <font>
      <sz val="8"/>
      <color rgb="FF000000"/>
      <name val="Segoe UI"/>
      <family val="2"/>
    </font>
    <font>
      <b/>
      <sz val="10"/>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3"/>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s>
  <cellStyleXfs count="2">
    <xf numFmtId="0" fontId="0" fillId="0" borderId="0"/>
    <xf numFmtId="164" fontId="2" fillId="0" borderId="0" applyFont="0" applyFill="0" applyBorder="0" applyAlignment="0" applyProtection="0"/>
  </cellStyleXfs>
  <cellXfs count="281">
    <xf numFmtId="0" fontId="0" fillId="0" borderId="0" xfId="0"/>
    <xf numFmtId="0" fontId="0" fillId="0" borderId="0" xfId="0" applyAlignment="1">
      <alignment horizontal="center"/>
    </xf>
    <xf numFmtId="3" fontId="0" fillId="0" borderId="0" xfId="0" applyNumberFormat="1" applyAlignment="1">
      <alignment horizontal="right"/>
    </xf>
    <xf numFmtId="0" fontId="3" fillId="0" borderId="0" xfId="0" applyFont="1" applyAlignment="1">
      <alignment horizontal="left"/>
    </xf>
    <xf numFmtId="0" fontId="0" fillId="0" borderId="0" xfId="0" applyAlignment="1">
      <alignment horizontal="center" vertical="center"/>
    </xf>
    <xf numFmtId="0" fontId="4"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vertical="top"/>
    </xf>
    <xf numFmtId="0" fontId="5" fillId="0" borderId="0" xfId="0" applyFont="1" applyAlignment="1">
      <alignment vertical="center"/>
    </xf>
    <xf numFmtId="0" fontId="0" fillId="0" borderId="0" xfId="0" applyAlignment="1">
      <alignment wrapText="1"/>
    </xf>
    <xf numFmtId="0" fontId="5" fillId="0" borderId="1" xfId="0" applyFont="1" applyBorder="1" applyAlignment="1">
      <alignment horizontal="left" vertical="center"/>
    </xf>
    <xf numFmtId="0" fontId="7" fillId="0" borderId="0" xfId="0" applyFont="1"/>
    <xf numFmtId="0" fontId="3" fillId="0" borderId="0" xfId="0" applyFont="1"/>
    <xf numFmtId="0" fontId="5" fillId="0" borderId="1" xfId="0" applyFont="1" applyBorder="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8" fillId="2" borderId="1" xfId="0" applyFont="1" applyFill="1" applyBorder="1" applyAlignment="1">
      <alignment vertical="top"/>
    </xf>
    <xf numFmtId="0" fontId="8" fillId="0" borderId="0" xfId="0" applyFont="1" applyAlignment="1">
      <alignment vertical="top" wrapText="1"/>
    </xf>
    <xf numFmtId="0" fontId="0" fillId="0" borderId="0" xfId="0" applyAlignment="1">
      <alignment vertical="top" wrapText="1"/>
    </xf>
    <xf numFmtId="0" fontId="18" fillId="0" borderId="0" xfId="0" applyFont="1" applyAlignment="1">
      <alignment vertical="top"/>
    </xf>
    <xf numFmtId="0" fontId="0" fillId="2" borderId="1" xfId="0" applyFill="1" applyBorder="1" applyAlignment="1">
      <alignment horizontal="center" vertical="center"/>
    </xf>
    <xf numFmtId="0" fontId="19" fillId="0" borderId="0" xfId="0" applyFont="1" applyAlignment="1">
      <alignment vertical="top"/>
    </xf>
    <xf numFmtId="0" fontId="5" fillId="3" borderId="1"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right" wrapText="1"/>
    </xf>
    <xf numFmtId="0" fontId="5" fillId="0" borderId="0" xfId="0" applyFont="1" applyAlignment="1">
      <alignment horizontal="right" vertical="center"/>
    </xf>
    <xf numFmtId="0" fontId="7" fillId="0" borderId="0" xfId="0" applyFont="1" applyAlignment="1">
      <alignment horizontal="left" wrapText="1"/>
    </xf>
    <xf numFmtId="14" fontId="7" fillId="0" borderId="0" xfId="0" applyNumberFormat="1" applyFont="1" applyAlignment="1">
      <alignment horizontal="left" wrapText="1"/>
    </xf>
    <xf numFmtId="0" fontId="4" fillId="2" borderId="1" xfId="0" applyFont="1" applyFill="1" applyBorder="1" applyAlignment="1">
      <alignment horizontal="center" vertical="center"/>
    </xf>
    <xf numFmtId="0" fontId="0" fillId="0" borderId="0" xfId="0" applyAlignment="1">
      <alignment horizontal="left" vertical="center" wrapText="1"/>
    </xf>
    <xf numFmtId="0" fontId="5" fillId="3" borderId="3" xfId="0" applyFont="1" applyFill="1" applyBorder="1" applyAlignment="1">
      <alignment vertical="center" wrapText="1"/>
    </xf>
    <xf numFmtId="0" fontId="4" fillId="3"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vertical="center"/>
    </xf>
    <xf numFmtId="0" fontId="0" fillId="0" borderId="0" xfId="0" applyAlignment="1">
      <alignment vertical="center" wrapText="1"/>
    </xf>
    <xf numFmtId="0" fontId="5" fillId="0" borderId="0" xfId="0" applyFont="1" applyAlignment="1">
      <alignment vertical="center" wrapText="1"/>
    </xf>
    <xf numFmtId="0" fontId="4" fillId="3" borderId="3" xfId="0" applyFont="1" applyFill="1" applyBorder="1" applyAlignment="1">
      <alignment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7" fillId="5" borderId="1" xfId="0" applyFont="1" applyFill="1" applyBorder="1" applyAlignment="1">
      <alignment vertical="center"/>
    </xf>
    <xf numFmtId="17" fontId="5" fillId="3" borderId="1" xfId="0" quotePrefix="1" applyNumberFormat="1" applyFont="1" applyFill="1" applyBorder="1" applyAlignment="1">
      <alignment vertical="center" wrapText="1"/>
    </xf>
    <xf numFmtId="0" fontId="0" fillId="3" borderId="1" xfId="0" applyFill="1" applyBorder="1" applyAlignment="1">
      <alignment horizontal="center" vertical="center"/>
    </xf>
    <xf numFmtId="0" fontId="5" fillId="3" borderId="1" xfId="0" quotePrefix="1" applyFont="1" applyFill="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5" fillId="2" borderId="17"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19" xfId="0" applyFill="1" applyBorder="1" applyAlignment="1">
      <alignment horizontal="center" vertical="center" wrapText="1"/>
    </xf>
    <xf numFmtId="0" fontId="4" fillId="2" borderId="1" xfId="0" applyFont="1" applyFill="1" applyBorder="1" applyAlignment="1">
      <alignment vertical="center" wrapText="1"/>
    </xf>
    <xf numFmtId="0" fontId="15" fillId="0" borderId="0" xfId="0" applyFont="1" applyAlignment="1">
      <alignment horizontal="left" wrapText="1"/>
    </xf>
    <xf numFmtId="0" fontId="6" fillId="0" borderId="0" xfId="0" applyFont="1" applyAlignment="1">
      <alignment wrapText="1"/>
    </xf>
    <xf numFmtId="0" fontId="6" fillId="3" borderId="22" xfId="0" applyFont="1" applyFill="1" applyBorder="1" applyAlignment="1">
      <alignment vertical="center" wrapText="1"/>
    </xf>
    <xf numFmtId="0" fontId="6" fillId="3" borderId="23" xfId="0" applyFont="1" applyFill="1" applyBorder="1" applyAlignment="1">
      <alignment vertical="center" wrapText="1"/>
    </xf>
    <xf numFmtId="0" fontId="6" fillId="3" borderId="24" xfId="0" applyFont="1" applyFill="1" applyBorder="1" applyAlignment="1">
      <alignment vertical="center" wrapText="1"/>
    </xf>
    <xf numFmtId="0" fontId="6" fillId="3" borderId="22" xfId="0" applyFont="1" applyFill="1" applyBorder="1" applyAlignment="1">
      <alignment horizontal="left" vertical="center" wrapText="1"/>
    </xf>
    <xf numFmtId="0" fontId="6" fillId="0" borderId="0" xfId="0" applyFont="1" applyAlignment="1">
      <alignment vertical="top"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1" xfId="0" applyFont="1" applyFill="1" applyBorder="1" applyAlignment="1">
      <alignment vertical="top" wrapText="1"/>
    </xf>
    <xf numFmtId="0" fontId="6" fillId="3"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6" fillId="0" borderId="27" xfId="0" applyFont="1" applyBorder="1" applyAlignment="1">
      <alignment horizontal="center" vertical="center"/>
    </xf>
    <xf numFmtId="0" fontId="0" fillId="7" borderId="1" xfId="0" applyFill="1" applyBorder="1" applyAlignment="1">
      <alignment horizontal="center" vertical="center"/>
    </xf>
    <xf numFmtId="0" fontId="0" fillId="7" borderId="33" xfId="0" applyFill="1" applyBorder="1" applyAlignment="1">
      <alignment horizontal="center" vertical="center"/>
    </xf>
    <xf numFmtId="0" fontId="0" fillId="7" borderId="3" xfId="0" applyFill="1" applyBorder="1" applyAlignment="1">
      <alignment horizontal="center" vertical="center"/>
    </xf>
    <xf numFmtId="0" fontId="4" fillId="7" borderId="1" xfId="0" applyFont="1" applyFill="1" applyBorder="1" applyAlignment="1">
      <alignment horizontal="center" vertical="center"/>
    </xf>
    <xf numFmtId="0" fontId="2" fillId="7" borderId="1" xfId="0" applyFont="1" applyFill="1" applyBorder="1" applyAlignment="1">
      <alignment vertical="center"/>
    </xf>
    <xf numFmtId="0" fontId="0" fillId="7" borderId="1" xfId="0" applyFill="1" applyBorder="1" applyAlignment="1">
      <alignment vertical="center"/>
    </xf>
    <xf numFmtId="0" fontId="5" fillId="7" borderId="33" xfId="0" applyFont="1" applyFill="1" applyBorder="1" applyAlignment="1">
      <alignment horizontal="center" vertical="center"/>
    </xf>
    <xf numFmtId="0" fontId="5" fillId="7" borderId="3" xfId="0" applyFont="1" applyFill="1" applyBorder="1" applyAlignment="1">
      <alignment horizontal="center" vertical="center"/>
    </xf>
    <xf numFmtId="0" fontId="0" fillId="7" borderId="11" xfId="0" applyFill="1" applyBorder="1" applyAlignment="1">
      <alignment vertical="center"/>
    </xf>
    <xf numFmtId="0" fontId="5" fillId="7" borderId="34" xfId="0" applyFont="1" applyFill="1" applyBorder="1" applyAlignment="1">
      <alignment horizontal="center" vertical="center"/>
    </xf>
    <xf numFmtId="0" fontId="5" fillId="7" borderId="5" xfId="0" applyFont="1" applyFill="1" applyBorder="1" applyAlignment="1">
      <alignment horizontal="center" vertical="center"/>
    </xf>
    <xf numFmtId="0" fontId="0" fillId="7" borderId="11" xfId="0" applyFill="1" applyBorder="1" applyAlignment="1">
      <alignment horizontal="center" vertical="center"/>
    </xf>
    <xf numFmtId="0" fontId="4" fillId="7" borderId="11"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vertical="center"/>
    </xf>
    <xf numFmtId="0" fontId="4" fillId="0" borderId="37" xfId="0" applyFont="1"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 fillId="7" borderId="33" xfId="0" applyFont="1" applyFill="1" applyBorder="1" applyAlignment="1">
      <alignment horizontal="center" vertical="center"/>
    </xf>
    <xf numFmtId="0" fontId="0" fillId="0" borderId="40" xfId="0" applyBorder="1" applyAlignment="1">
      <alignment horizontal="center" vertical="center"/>
    </xf>
    <xf numFmtId="3" fontId="4" fillId="7" borderId="41" xfId="0" applyNumberFormat="1" applyFont="1" applyFill="1" applyBorder="1" applyAlignment="1">
      <alignment horizontal="center" vertical="center"/>
    </xf>
    <xf numFmtId="3" fontId="4" fillId="0" borderId="42" xfId="0" applyNumberFormat="1" applyFont="1" applyBorder="1" applyAlignment="1">
      <alignment horizontal="center" vertical="center"/>
    </xf>
    <xf numFmtId="0" fontId="0" fillId="0" borderId="28" xfId="0" applyBorder="1" applyAlignment="1">
      <alignment horizontal="center" vertical="center"/>
    </xf>
    <xf numFmtId="0" fontId="4" fillId="0" borderId="29" xfId="0" applyFont="1" applyBorder="1" applyAlignment="1">
      <alignment horizontal="center" vertical="center"/>
    </xf>
    <xf numFmtId="3" fontId="0" fillId="0" borderId="0" xfId="0" applyNumberFormat="1" applyAlignment="1">
      <alignment horizontal="right" vertical="center"/>
    </xf>
    <xf numFmtId="0" fontId="4" fillId="0" borderId="0" xfId="0" applyFont="1" applyAlignment="1">
      <alignment horizontal="left"/>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0" fillId="0" borderId="34"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xf>
    <xf numFmtId="0" fontId="7" fillId="0" borderId="0" xfId="0" applyFont="1" applyAlignment="1">
      <alignment horizontal="left" vertical="center"/>
    </xf>
    <xf numFmtId="0" fontId="5" fillId="0" borderId="0" xfId="0" quotePrefix="1" applyFont="1" applyAlignment="1">
      <alignment horizontal="left" vertical="center" wrapText="1"/>
    </xf>
    <xf numFmtId="0" fontId="0" fillId="0" borderId="0" xfId="0" applyAlignment="1">
      <alignment horizontal="left" vertical="top"/>
    </xf>
    <xf numFmtId="3" fontId="4" fillId="2" borderId="1" xfId="0" applyNumberFormat="1" applyFont="1" applyFill="1" applyBorder="1" applyAlignment="1">
      <alignment horizontal="center" vertical="center"/>
    </xf>
    <xf numFmtId="0" fontId="17" fillId="3" borderId="43" xfId="0" applyFont="1" applyFill="1" applyBorder="1" applyAlignment="1">
      <alignment vertical="center"/>
    </xf>
    <xf numFmtId="0" fontId="17" fillId="3" borderId="44" xfId="0" applyFont="1" applyFill="1" applyBorder="1" applyAlignment="1">
      <alignment vertical="center"/>
    </xf>
    <xf numFmtId="0" fontId="17" fillId="3" borderId="45" xfId="0" applyFont="1" applyFill="1" applyBorder="1" applyAlignment="1">
      <alignment vertical="center"/>
    </xf>
    <xf numFmtId="0" fontId="5" fillId="3" borderId="57" xfId="0" quotePrefix="1" applyFont="1" applyFill="1" applyBorder="1" applyAlignment="1">
      <alignment horizontal="left" vertical="top"/>
    </xf>
    <xf numFmtId="0" fontId="5" fillId="3" borderId="59" xfId="0" quotePrefix="1" applyFont="1" applyFill="1" applyBorder="1" applyAlignment="1">
      <alignment horizontal="left" vertical="top"/>
    </xf>
    <xf numFmtId="14" fontId="7" fillId="4" borderId="2" xfId="0" applyNumberFormat="1" applyFont="1" applyFill="1" applyBorder="1" applyAlignment="1" applyProtection="1">
      <alignment horizontal="center" wrapText="1"/>
      <protection locked="0"/>
    </xf>
    <xf numFmtId="0" fontId="5" fillId="4" borderId="16" xfId="0" applyFont="1"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protection locked="0"/>
    </xf>
    <xf numFmtId="0" fontId="14" fillId="4" borderId="67" xfId="0" applyFont="1"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5" fillId="4" borderId="17" xfId="0" quotePrefix="1" applyFont="1" applyFill="1" applyBorder="1" applyAlignment="1" applyProtection="1">
      <alignment vertical="center" wrapText="1"/>
      <protection locked="0"/>
    </xf>
    <xf numFmtId="0" fontId="5" fillId="4" borderId="19" xfId="0" quotePrefix="1" applyFont="1" applyFill="1" applyBorder="1" applyAlignment="1" applyProtection="1">
      <alignment vertical="center" wrapText="1"/>
      <protection locked="0"/>
    </xf>
    <xf numFmtId="0" fontId="5" fillId="4" borderId="17" xfId="0" applyFont="1" applyFill="1" applyBorder="1" applyAlignment="1" applyProtection="1">
      <alignment vertical="center" wrapText="1"/>
      <protection locked="0"/>
    </xf>
    <xf numFmtId="0" fontId="5" fillId="4" borderId="19" xfId="0" applyFont="1" applyFill="1" applyBorder="1" applyAlignment="1" applyProtection="1">
      <alignment vertical="center" wrapText="1"/>
      <protection locked="0"/>
    </xf>
    <xf numFmtId="14" fontId="0" fillId="4" borderId="21" xfId="0" applyNumberFormat="1" applyFill="1" applyBorder="1" applyAlignment="1" applyProtection="1">
      <alignment horizontal="left" vertical="center" wrapText="1"/>
      <protection locked="0"/>
    </xf>
    <xf numFmtId="0" fontId="6" fillId="4" borderId="19" xfId="0" applyFont="1" applyFill="1" applyBorder="1" applyAlignment="1" applyProtection="1">
      <alignment vertical="center" wrapText="1"/>
      <protection locked="0"/>
    </xf>
    <xf numFmtId="0" fontId="5" fillId="4" borderId="17"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6" fillId="4" borderId="19"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6" fillId="3" borderId="68" xfId="0" applyFont="1" applyFill="1" applyBorder="1" applyAlignment="1">
      <alignmen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14" fontId="5" fillId="4" borderId="21" xfId="0" quotePrefix="1" applyNumberFormat="1" applyFont="1" applyFill="1" applyBorder="1" applyAlignment="1" applyProtection="1">
      <alignment horizontal="left" vertical="center" wrapText="1"/>
      <protection locked="0"/>
    </xf>
    <xf numFmtId="14" fontId="5" fillId="4" borderId="21" xfId="0" applyNumberFormat="1" applyFont="1" applyFill="1" applyBorder="1" applyAlignment="1" applyProtection="1">
      <alignment horizontal="left" vertical="center" wrapText="1"/>
      <protection locked="0"/>
    </xf>
    <xf numFmtId="14" fontId="5" fillId="4" borderId="69" xfId="0" applyNumberFormat="1" applyFont="1" applyFill="1" applyBorder="1" applyAlignment="1" applyProtection="1">
      <alignment horizontal="left" vertical="center" wrapText="1"/>
      <protection locked="0"/>
    </xf>
    <xf numFmtId="0" fontId="5" fillId="4" borderId="70" xfId="0" applyFont="1" applyFill="1" applyBorder="1" applyAlignment="1" applyProtection="1">
      <alignment horizontal="left" vertical="center" wrapText="1"/>
      <protection locked="0"/>
    </xf>
    <xf numFmtId="14" fontId="5" fillId="4" borderId="16" xfId="0" applyNumberFormat="1" applyFont="1" applyFill="1" applyBorder="1" applyAlignment="1" applyProtection="1">
      <alignment horizontal="left" vertical="center" wrapText="1"/>
      <protection locked="0"/>
    </xf>
    <xf numFmtId="14" fontId="5" fillId="4" borderId="18" xfId="0" applyNumberFormat="1" applyFont="1" applyFill="1" applyBorder="1" applyAlignment="1" applyProtection="1">
      <alignment horizontal="left" vertical="center" wrapText="1"/>
      <protection locked="0"/>
    </xf>
    <xf numFmtId="0" fontId="5" fillId="4" borderId="69" xfId="0" applyFont="1" applyFill="1" applyBorder="1" applyAlignment="1" applyProtection="1">
      <alignment horizontal="left" vertical="center" wrapText="1"/>
      <protection locked="0"/>
    </xf>
    <xf numFmtId="0" fontId="19" fillId="0" borderId="0" xfId="0" applyFont="1" applyAlignment="1">
      <alignment horizontal="center" vertical="center"/>
    </xf>
    <xf numFmtId="0" fontId="5" fillId="0" borderId="0" xfId="0" applyFont="1" applyAlignment="1">
      <alignment horizontal="center" vertical="center"/>
    </xf>
    <xf numFmtId="0" fontId="0" fillId="7" borderId="12" xfId="0"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3" borderId="60" xfId="0" quotePrefix="1" applyFont="1" applyFill="1" applyBorder="1" applyAlignment="1">
      <alignment horizontal="left" vertical="top" wrapText="1"/>
    </xf>
    <xf numFmtId="0" fontId="5" fillId="3" borderId="61" xfId="0" quotePrefix="1" applyFont="1" applyFill="1" applyBorder="1" applyAlignment="1">
      <alignment horizontal="left" vertical="top"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4" fillId="0" borderId="13" xfId="0" applyFont="1" applyBorder="1" applyAlignment="1">
      <alignment horizontal="center" vertical="center"/>
    </xf>
    <xf numFmtId="0" fontId="5" fillId="3" borderId="0" xfId="0" quotePrefix="1" applyFont="1" applyFill="1" applyAlignment="1">
      <alignment horizontal="left" vertical="top" wrapText="1"/>
    </xf>
    <xf numFmtId="0" fontId="5" fillId="3" borderId="58" xfId="0" quotePrefix="1" applyFont="1" applyFill="1" applyBorder="1" applyAlignment="1">
      <alignment horizontal="left" vertical="top" wrapText="1"/>
    </xf>
    <xf numFmtId="0" fontId="5" fillId="3" borderId="0" xfId="0" applyFont="1" applyFill="1" applyAlignment="1">
      <alignment horizontal="left" vertical="top" wrapText="1"/>
    </xf>
    <xf numFmtId="0" fontId="5" fillId="3" borderId="58" xfId="0" applyFont="1" applyFill="1" applyBorder="1" applyAlignment="1">
      <alignment horizontal="left" vertical="top" wrapText="1"/>
    </xf>
    <xf numFmtId="0" fontId="11" fillId="5" borderId="4"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3" xfId="0" applyFont="1" applyFill="1" applyBorder="1" applyAlignment="1">
      <alignment horizontal="center" vertical="center"/>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21" fillId="6" borderId="7"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8" xfId="0" applyFont="1" applyFill="1" applyBorder="1" applyAlignment="1">
      <alignment horizontal="center" vertical="center"/>
    </xf>
    <xf numFmtId="0" fontId="5" fillId="3" borderId="11" xfId="0" quotePrefix="1" applyFont="1" applyFill="1" applyBorder="1" applyAlignment="1">
      <alignment horizontal="left" vertical="center" wrapText="1"/>
    </xf>
    <xf numFmtId="0" fontId="5" fillId="3" borderId="12" xfId="0" quotePrefix="1"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0" fillId="6" borderId="10" xfId="0" applyFont="1" applyFill="1" applyBorder="1" applyAlignment="1">
      <alignment horizontal="left" vertical="center" wrapText="1"/>
    </xf>
    <xf numFmtId="0" fontId="20" fillId="6" borderId="0" xfId="0" applyFont="1" applyFill="1" applyAlignment="1">
      <alignment horizontal="left" vertical="center" wrapText="1"/>
    </xf>
    <xf numFmtId="0" fontId="20" fillId="6" borderId="2" xfId="0" applyFont="1" applyFill="1" applyBorder="1" applyAlignment="1">
      <alignment horizontal="left" vertical="center" wrapText="1"/>
    </xf>
    <xf numFmtId="0" fontId="4" fillId="0" borderId="13"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13" fillId="0" borderId="1" xfId="0" applyFont="1" applyBorder="1" applyAlignment="1">
      <alignment horizontal="left" wrapText="1"/>
    </xf>
    <xf numFmtId="0" fontId="5" fillId="4" borderId="11" xfId="0" applyFont="1" applyFill="1" applyBorder="1" applyAlignment="1" applyProtection="1">
      <alignment horizontal="left"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6" fillId="3" borderId="65" xfId="0" applyFont="1" applyFill="1" applyBorder="1" applyAlignment="1">
      <alignment horizontal="left" vertical="center" wrapText="1"/>
    </xf>
    <xf numFmtId="0" fontId="6" fillId="3" borderId="62" xfId="0" applyFont="1" applyFill="1" applyBorder="1" applyAlignment="1">
      <alignment horizontal="left" vertical="center" wrapText="1"/>
    </xf>
    <xf numFmtId="0" fontId="18" fillId="2" borderId="11" xfId="0" applyFont="1" applyFill="1" applyBorder="1" applyAlignment="1">
      <alignment horizontal="center" vertical="top"/>
    </xf>
    <xf numFmtId="0" fontId="18" fillId="2" borderId="12" xfId="0" applyFont="1" applyFill="1" applyBorder="1" applyAlignment="1">
      <alignment horizontal="center" vertical="top"/>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4" borderId="66" xfId="0" applyFont="1" applyFill="1" applyBorder="1" applyAlignment="1" applyProtection="1">
      <alignment horizontal="center" vertical="center" wrapText="1"/>
      <protection locked="0"/>
    </xf>
    <xf numFmtId="0" fontId="5" fillId="4" borderId="63"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5" fillId="3" borderId="14" xfId="0" applyFont="1" applyFill="1" applyBorder="1" applyAlignment="1">
      <alignment horizontal="left" vertical="center" wrapText="1"/>
    </xf>
    <xf numFmtId="0" fontId="18" fillId="2" borderId="14" xfId="0" applyFont="1" applyFill="1" applyBorder="1" applyAlignment="1">
      <alignment horizontal="center" vertical="top"/>
    </xf>
    <xf numFmtId="0" fontId="0" fillId="2" borderId="14" xfId="0" applyFill="1" applyBorder="1" applyAlignment="1">
      <alignment horizontal="center" vertical="center"/>
    </xf>
    <xf numFmtId="0" fontId="20" fillId="6" borderId="5" xfId="0" applyFont="1" applyFill="1" applyBorder="1" applyAlignment="1">
      <alignment horizontal="center" vertical="center" textRotation="90" wrapText="1"/>
    </xf>
    <xf numFmtId="0" fontId="20" fillId="6" borderId="15" xfId="0" applyFont="1" applyFill="1" applyBorder="1" applyAlignment="1">
      <alignment horizontal="center" vertical="center" textRotation="90" wrapText="1"/>
    </xf>
    <xf numFmtId="0" fontId="0" fillId="3" borderId="1" xfId="0" applyFill="1" applyBorder="1" applyAlignment="1">
      <alignment horizontal="center" vertical="center"/>
    </xf>
    <xf numFmtId="14" fontId="0" fillId="4" borderId="20" xfId="0" applyNumberFormat="1" applyFill="1" applyBorder="1" applyAlignment="1" applyProtection="1">
      <alignment horizontal="left" vertical="center" wrapText="1"/>
      <protection locked="0"/>
    </xf>
    <xf numFmtId="0" fontId="0" fillId="4" borderId="20" xfId="0" applyFill="1" applyBorder="1" applyAlignment="1" applyProtection="1">
      <alignment horizontal="left" vertical="center" wrapText="1"/>
      <protection locked="0"/>
    </xf>
    <xf numFmtId="0" fontId="0" fillId="4" borderId="21" xfId="0" applyFill="1" applyBorder="1" applyAlignment="1" applyProtection="1">
      <alignment horizontal="left" vertical="center" wrapText="1"/>
      <protection locked="0"/>
    </xf>
    <xf numFmtId="14" fontId="5" fillId="4" borderId="16" xfId="0" applyNumberFormat="1" applyFont="1"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0" fillId="4" borderId="18"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18" fillId="2" borderId="1" xfId="0" applyFont="1" applyFill="1" applyBorder="1" applyAlignment="1">
      <alignment horizontal="center" vertical="top"/>
    </xf>
    <xf numFmtId="0" fontId="0" fillId="2" borderId="1" xfId="0" applyFill="1" applyBorder="1" applyAlignment="1">
      <alignment horizontal="center" vertical="center"/>
    </xf>
    <xf numFmtId="0" fontId="20" fillId="6" borderId="10" xfId="0" applyFont="1" applyFill="1" applyBorder="1" applyAlignment="1">
      <alignment horizontal="center" vertical="center" textRotation="90" wrapText="1"/>
    </xf>
    <xf numFmtId="0" fontId="20" fillId="6" borderId="0" xfId="0" applyFont="1" applyFill="1" applyAlignment="1">
      <alignment horizontal="center" vertical="center" textRotation="90" wrapText="1"/>
    </xf>
    <xf numFmtId="0" fontId="5" fillId="4" borderId="20" xfId="0" applyFont="1" applyFill="1" applyBorder="1" applyAlignment="1" applyProtection="1">
      <alignment horizontal="left" vertical="center" wrapText="1"/>
      <protection locked="0"/>
    </xf>
    <xf numFmtId="0" fontId="20" fillId="6" borderId="1" xfId="0" applyFont="1" applyFill="1" applyBorder="1" applyAlignment="1">
      <alignment horizontal="center" vertical="center" textRotation="90" wrapText="1"/>
    </xf>
    <xf numFmtId="0" fontId="20" fillId="6" borderId="1" xfId="0" applyFont="1" applyFill="1" applyBorder="1" applyAlignment="1">
      <alignment horizontal="center" vertical="center" textRotation="90"/>
    </xf>
    <xf numFmtId="0" fontId="0" fillId="4" borderId="13"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5" fillId="4" borderId="20" xfId="0" quotePrefix="1" applyFont="1" applyFill="1" applyBorder="1" applyAlignment="1" applyProtection="1">
      <alignment horizontal="left" vertical="center" wrapText="1"/>
      <protection locked="0"/>
    </xf>
    <xf numFmtId="0" fontId="5" fillId="4" borderId="18" xfId="0" quotePrefix="1" applyFont="1" applyFill="1" applyBorder="1" applyAlignment="1" applyProtection="1">
      <alignment horizontal="left" vertical="center" wrapText="1"/>
      <protection locked="0"/>
    </xf>
    <xf numFmtId="0" fontId="5" fillId="4" borderId="64"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7" fillId="0" borderId="2" xfId="0" applyFont="1" applyBorder="1" applyAlignment="1">
      <alignment horizontal="left" wrapText="1"/>
    </xf>
    <xf numFmtId="0" fontId="4" fillId="2" borderId="7" xfId="0" applyFont="1" applyFill="1" applyBorder="1" applyAlignment="1">
      <alignment horizontal="left" vertical="top" wrapText="1"/>
    </xf>
    <xf numFmtId="0" fontId="4" fillId="2" borderId="10" xfId="0" applyFont="1" applyFill="1" applyBorder="1" applyAlignment="1">
      <alignment horizontal="left" vertical="top"/>
    </xf>
    <xf numFmtId="0" fontId="4" fillId="2" borderId="5" xfId="0" applyFont="1" applyFill="1" applyBorder="1" applyAlignment="1">
      <alignment horizontal="left" vertical="top"/>
    </xf>
    <xf numFmtId="0" fontId="4" fillId="2" borderId="9" xfId="0" applyFont="1" applyFill="1" applyBorder="1" applyAlignment="1">
      <alignment horizontal="left" vertical="top"/>
    </xf>
    <xf numFmtId="0" fontId="4" fillId="2" borderId="0" xfId="0" applyFont="1" applyFill="1" applyAlignment="1">
      <alignment horizontal="left" vertical="top"/>
    </xf>
    <xf numFmtId="0" fontId="4" fillId="2" borderId="15" xfId="0" applyFont="1" applyFill="1" applyBorder="1" applyAlignment="1">
      <alignment horizontal="left" vertical="top"/>
    </xf>
    <xf numFmtId="0" fontId="4" fillId="2" borderId="8" xfId="0" applyFont="1" applyFill="1" applyBorder="1" applyAlignment="1">
      <alignment horizontal="left" vertical="top"/>
    </xf>
    <xf numFmtId="0" fontId="4" fillId="2" borderId="2"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166" fontId="0" fillId="4" borderId="20" xfId="0" applyNumberFormat="1" applyFill="1" applyBorder="1" applyAlignment="1" applyProtection="1">
      <alignment horizontal="left" vertical="center" wrapText="1"/>
      <protection locked="0"/>
    </xf>
    <xf numFmtId="166" fontId="0" fillId="4" borderId="21" xfId="0" applyNumberFormat="1" applyFill="1" applyBorder="1" applyAlignment="1" applyProtection="1">
      <alignment horizontal="left" vertical="center" wrapText="1"/>
      <protection locked="0"/>
    </xf>
    <xf numFmtId="0" fontId="5" fillId="0" borderId="11" xfId="0" applyFont="1" applyBorder="1" applyAlignment="1">
      <alignment horizontal="left" vertical="center"/>
    </xf>
    <xf numFmtId="0" fontId="4" fillId="0" borderId="55" xfId="0" applyFont="1" applyBorder="1" applyAlignment="1">
      <alignment horizontal="left" vertical="center"/>
    </xf>
    <xf numFmtId="0" fontId="4" fillId="0" borderId="36" xfId="0" applyFont="1" applyBorder="1" applyAlignment="1">
      <alignment horizontal="left" vertical="center"/>
    </xf>
    <xf numFmtId="0" fontId="4" fillId="0" borderId="56" xfId="0" applyFont="1" applyBorder="1" applyAlignment="1">
      <alignment horizontal="lef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2" xfId="0" applyFont="1" applyBorder="1" applyAlignment="1">
      <alignment horizontal="center" vertical="center"/>
    </xf>
    <xf numFmtId="165" fontId="0" fillId="0" borderId="1" xfId="0" applyNumberFormat="1" applyBorder="1" applyAlignment="1">
      <alignment horizontal="center" vertical="center"/>
    </xf>
    <xf numFmtId="165" fontId="0" fillId="0" borderId="41" xfId="0" applyNumberFormat="1" applyBorder="1" applyAlignment="1">
      <alignment horizontal="center" vertical="center"/>
    </xf>
    <xf numFmtId="165" fontId="5" fillId="0" borderId="1" xfId="0" applyNumberFormat="1" applyFont="1" applyBorder="1" applyAlignment="1">
      <alignment horizontal="center" vertical="center"/>
    </xf>
    <xf numFmtId="165" fontId="5" fillId="0" borderId="41" xfId="0" applyNumberFormat="1" applyFont="1" applyBorder="1" applyAlignment="1">
      <alignment horizontal="center" vertical="center"/>
    </xf>
    <xf numFmtId="165" fontId="4" fillId="0" borderId="27" xfId="0" applyNumberFormat="1" applyFont="1" applyBorder="1" applyAlignment="1">
      <alignment horizontal="center" vertical="center"/>
    </xf>
    <xf numFmtId="165" fontId="4" fillId="0" borderId="49" xfId="0" applyNumberFormat="1" applyFont="1" applyBorder="1" applyAlignment="1">
      <alignment horizontal="center" vertical="center"/>
    </xf>
    <xf numFmtId="0" fontId="0" fillId="0" borderId="33" xfId="0" applyBorder="1" applyAlignment="1">
      <alignment horizontal="left" vertical="center"/>
    </xf>
    <xf numFmtId="0" fontId="0" fillId="0" borderId="1"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165" fontId="0" fillId="0" borderId="47" xfId="0" applyNumberFormat="1" applyBorder="1" applyAlignment="1">
      <alignment horizontal="center" vertical="center"/>
    </xf>
    <xf numFmtId="165" fontId="0" fillId="0" borderId="48" xfId="0" applyNumberFormat="1" applyBorder="1" applyAlignment="1">
      <alignment horizontal="center" vertical="center"/>
    </xf>
    <xf numFmtId="0" fontId="5" fillId="0" borderId="1" xfId="0" applyFont="1"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6" fillId="0" borderId="56" xfId="0" applyFont="1" applyBorder="1" applyAlignment="1">
      <alignment horizontal="right" vertical="center"/>
    </xf>
    <xf numFmtId="0" fontId="5" fillId="0" borderId="28" xfId="0" applyFont="1"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3" fontId="4" fillId="0" borderId="28" xfId="0" applyNumberFormat="1" applyFont="1" applyBorder="1" applyAlignment="1">
      <alignment horizontal="center" vertical="center" wrapText="1"/>
    </xf>
    <xf numFmtId="3" fontId="4" fillId="0" borderId="29" xfId="0" applyNumberFormat="1" applyFont="1" applyBorder="1" applyAlignment="1">
      <alignment horizontal="center" vertical="center" wrapText="1"/>
    </xf>
    <xf numFmtId="0" fontId="4" fillId="0" borderId="37" xfId="0" applyFont="1" applyBorder="1" applyAlignment="1">
      <alignment horizontal="left" vertical="center"/>
    </xf>
    <xf numFmtId="0" fontId="5" fillId="0" borderId="12" xfId="0" applyFont="1" applyBorder="1" applyAlignment="1">
      <alignment horizontal="left" vertical="center"/>
    </xf>
    <xf numFmtId="0" fontId="19" fillId="0" borderId="9" xfId="0" applyFont="1" applyFill="1" applyBorder="1" applyAlignment="1">
      <alignment horizontal="center" vertical="center" wrapText="1"/>
    </xf>
    <xf numFmtId="0" fontId="0" fillId="0" borderId="0" xfId="0" applyBorder="1"/>
  </cellXfs>
  <cellStyles count="2">
    <cellStyle name="Euro" xfId="1"/>
    <cellStyle name="Standard" xfId="0" builtinId="0"/>
  </cellStyles>
  <dxfs count="1">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36" lockText="1"/>
</file>

<file path=xl/ctrlProps/ctrlProp11.xml><?xml version="1.0" encoding="utf-8"?>
<formControlPr xmlns="http://schemas.microsoft.com/office/spreadsheetml/2009/9/main" objectType="CheckBox" fmlaLink="H39" lockText="1"/>
</file>

<file path=xl/ctrlProps/ctrlProp12.xml><?xml version="1.0" encoding="utf-8"?>
<formControlPr xmlns="http://schemas.microsoft.com/office/spreadsheetml/2009/9/main" objectType="CheckBox" fmlaLink="H42" lockText="1"/>
</file>

<file path=xl/ctrlProps/ctrlProp13.xml><?xml version="1.0" encoding="utf-8"?>
<formControlPr xmlns="http://schemas.microsoft.com/office/spreadsheetml/2009/9/main" objectType="CheckBox" fmlaLink="H46" lockText="1"/>
</file>

<file path=xl/ctrlProps/ctrlProp14.xml><?xml version="1.0" encoding="utf-8"?>
<formControlPr xmlns="http://schemas.microsoft.com/office/spreadsheetml/2009/9/main" objectType="CheckBox" fmlaLink="H49" lockText="1"/>
</file>

<file path=xl/ctrlProps/ctrlProp15.xml><?xml version="1.0" encoding="utf-8"?>
<formControlPr xmlns="http://schemas.microsoft.com/office/spreadsheetml/2009/9/main" objectType="CheckBox" fmlaLink="H56" lockText="1"/>
</file>

<file path=xl/ctrlProps/ctrlProp16.xml><?xml version="1.0" encoding="utf-8"?>
<formControlPr xmlns="http://schemas.microsoft.com/office/spreadsheetml/2009/9/main" objectType="CheckBox" fmlaLink="H59" lockText="1"/>
</file>

<file path=xl/ctrlProps/ctrlProp17.xml><?xml version="1.0" encoding="utf-8"?>
<formControlPr xmlns="http://schemas.microsoft.com/office/spreadsheetml/2009/9/main" objectType="CheckBox" fmlaLink="H63" lockText="1"/>
</file>

<file path=xl/ctrlProps/ctrlProp18.xml><?xml version="1.0" encoding="utf-8"?>
<formControlPr xmlns="http://schemas.microsoft.com/office/spreadsheetml/2009/9/main" objectType="CheckBox" fmlaLink="H66" lockText="1"/>
</file>

<file path=xl/ctrlProps/ctrlProp19.xml><?xml version="1.0" encoding="utf-8"?>
<formControlPr xmlns="http://schemas.microsoft.com/office/spreadsheetml/2009/9/main" objectType="CheckBox" fmlaLink="H76" lockText="1"/>
</file>

<file path=xl/ctrlProps/ctrlProp2.xml><?xml version="1.0" encoding="utf-8"?>
<formControlPr xmlns="http://schemas.microsoft.com/office/spreadsheetml/2009/9/main" objectType="CheckBox" fmlaLink="H15" lockText="1"/>
</file>

<file path=xl/ctrlProps/ctrlProp20.xml><?xml version="1.0" encoding="utf-8"?>
<formControlPr xmlns="http://schemas.microsoft.com/office/spreadsheetml/2009/9/main" objectType="CheckBox" fmlaLink="H77" lockText="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H17" lockText="1"/>
</file>

<file path=xl/ctrlProps/ctrlProp4.xml><?xml version="1.0" encoding="utf-8"?>
<formControlPr xmlns="http://schemas.microsoft.com/office/spreadsheetml/2009/9/main" objectType="CheckBox" fmlaLink="H19" lockText="1"/>
</file>

<file path=xl/ctrlProps/ctrlProp5.xml><?xml version="1.0" encoding="utf-8"?>
<formControlPr xmlns="http://schemas.microsoft.com/office/spreadsheetml/2009/9/main" objectType="CheckBox" fmlaLink="H22" lockText="1"/>
</file>

<file path=xl/ctrlProps/ctrlProp6.xml><?xml version="1.0" encoding="utf-8"?>
<formControlPr xmlns="http://schemas.microsoft.com/office/spreadsheetml/2009/9/main" objectType="CheckBox" fmlaLink="H24" lockText="1"/>
</file>

<file path=xl/ctrlProps/ctrlProp7.xml><?xml version="1.0" encoding="utf-8"?>
<formControlPr xmlns="http://schemas.microsoft.com/office/spreadsheetml/2009/9/main" objectType="CheckBox" fmlaLink="H27" lockText="1"/>
</file>

<file path=xl/ctrlProps/ctrlProp8.xml><?xml version="1.0" encoding="utf-8"?>
<formControlPr xmlns="http://schemas.microsoft.com/office/spreadsheetml/2009/9/main" objectType="CheckBox" fmlaLink="H30" lockText="1"/>
</file>

<file path=xl/ctrlProps/ctrlProp9.xml><?xml version="1.0" encoding="utf-8"?>
<formControlPr xmlns="http://schemas.microsoft.com/office/spreadsheetml/2009/9/main" objectType="CheckBox" fmlaLink="H34" lockText="1"/>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12</xdr:row>
          <xdr:rowOff>133350</xdr:rowOff>
        </xdr:from>
        <xdr:to>
          <xdr:col>7</xdr:col>
          <xdr:colOff>419100</xdr:colOff>
          <xdr:row>13</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133350</xdr:rowOff>
        </xdr:from>
        <xdr:to>
          <xdr:col>7</xdr:col>
          <xdr:colOff>419100</xdr:colOff>
          <xdr:row>15</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114300</xdr:rowOff>
        </xdr:from>
        <xdr:to>
          <xdr:col>7</xdr:col>
          <xdr:colOff>419100</xdr:colOff>
          <xdr:row>17</xdr:row>
          <xdr:rowOff>95250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133350</xdr:rowOff>
        </xdr:from>
        <xdr:to>
          <xdr:col>7</xdr:col>
          <xdr:colOff>419100</xdr:colOff>
          <xdr:row>19</xdr:row>
          <xdr:rowOff>114300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21</xdr:row>
          <xdr:rowOff>133350</xdr:rowOff>
        </xdr:from>
        <xdr:to>
          <xdr:col>7</xdr:col>
          <xdr:colOff>419100</xdr:colOff>
          <xdr:row>22</xdr:row>
          <xdr:rowOff>114300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133350</xdr:rowOff>
        </xdr:from>
        <xdr:to>
          <xdr:col>7</xdr:col>
          <xdr:colOff>419100</xdr:colOff>
          <xdr:row>24</xdr:row>
          <xdr:rowOff>209550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228600</xdr:rowOff>
        </xdr:from>
        <xdr:to>
          <xdr:col>7</xdr:col>
          <xdr:colOff>419100</xdr:colOff>
          <xdr:row>27</xdr:row>
          <xdr:rowOff>209550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228600</xdr:rowOff>
        </xdr:from>
        <xdr:to>
          <xdr:col>7</xdr:col>
          <xdr:colOff>419100</xdr:colOff>
          <xdr:row>30</xdr:row>
          <xdr:rowOff>209550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133350</xdr:rowOff>
        </xdr:from>
        <xdr:to>
          <xdr:col>7</xdr:col>
          <xdr:colOff>419100</xdr:colOff>
          <xdr:row>34</xdr:row>
          <xdr:rowOff>114300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35</xdr:row>
          <xdr:rowOff>133350</xdr:rowOff>
        </xdr:from>
        <xdr:to>
          <xdr:col>7</xdr:col>
          <xdr:colOff>419100</xdr:colOff>
          <xdr:row>36</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0</xdr:rowOff>
        </xdr:from>
        <xdr:to>
          <xdr:col>7</xdr:col>
          <xdr:colOff>419100</xdr:colOff>
          <xdr:row>39</xdr:row>
          <xdr:rowOff>219075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9525</xdr:rowOff>
        </xdr:from>
        <xdr:to>
          <xdr:col>7</xdr:col>
          <xdr:colOff>419100</xdr:colOff>
          <xdr:row>42</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46</xdr:row>
          <xdr:rowOff>9525</xdr:rowOff>
        </xdr:from>
        <xdr:to>
          <xdr:col>7</xdr:col>
          <xdr:colOff>419100</xdr:colOff>
          <xdr:row>46</xdr:row>
          <xdr:rowOff>228600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104775</xdr:rowOff>
        </xdr:from>
        <xdr:to>
          <xdr:col>7</xdr:col>
          <xdr:colOff>419100</xdr:colOff>
          <xdr:row>51</xdr:row>
          <xdr:rowOff>95250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55</xdr:row>
          <xdr:rowOff>228600</xdr:rowOff>
        </xdr:from>
        <xdr:to>
          <xdr:col>7</xdr:col>
          <xdr:colOff>419100</xdr:colOff>
          <xdr:row>56</xdr:row>
          <xdr:rowOff>209550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58</xdr:row>
          <xdr:rowOff>228600</xdr:rowOff>
        </xdr:from>
        <xdr:to>
          <xdr:col>7</xdr:col>
          <xdr:colOff>419100</xdr:colOff>
          <xdr:row>59</xdr:row>
          <xdr:rowOff>209550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62</xdr:row>
          <xdr:rowOff>228600</xdr:rowOff>
        </xdr:from>
        <xdr:to>
          <xdr:col>7</xdr:col>
          <xdr:colOff>419100</xdr:colOff>
          <xdr:row>63</xdr:row>
          <xdr:rowOff>209550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68</xdr:row>
          <xdr:rowOff>228600</xdr:rowOff>
        </xdr:from>
        <xdr:to>
          <xdr:col>7</xdr:col>
          <xdr:colOff>419100</xdr:colOff>
          <xdr:row>69</xdr:row>
          <xdr:rowOff>209550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75</xdr:row>
          <xdr:rowOff>133350</xdr:rowOff>
        </xdr:from>
        <xdr:to>
          <xdr:col>7</xdr:col>
          <xdr:colOff>419100</xdr:colOff>
          <xdr:row>75</xdr:row>
          <xdr:rowOff>352425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76</xdr:row>
          <xdr:rowOff>133350</xdr:rowOff>
        </xdr:from>
        <xdr:to>
          <xdr:col>7</xdr:col>
          <xdr:colOff>419100</xdr:colOff>
          <xdr:row>76</xdr:row>
          <xdr:rowOff>352425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0</xdr:rowOff>
        </xdr:from>
        <xdr:to>
          <xdr:col>4</xdr:col>
          <xdr:colOff>1095375</xdr:colOff>
          <xdr:row>24</xdr:row>
          <xdr:rowOff>209550</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24</xdr:row>
          <xdr:rowOff>0</xdr:rowOff>
        </xdr:from>
        <xdr:to>
          <xdr:col>4</xdr:col>
          <xdr:colOff>1390650</xdr:colOff>
          <xdr:row>24</xdr:row>
          <xdr:rowOff>190500</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76200</xdr:rowOff>
    </xdr:from>
    <xdr:to>
      <xdr:col>2</xdr:col>
      <xdr:colOff>1143000</xdr:colOff>
      <xdr:row>0</xdr:row>
      <xdr:rowOff>723900</xdr:rowOff>
    </xdr:to>
    <xdr:pic>
      <xdr:nvPicPr>
        <xdr:cNvPr id="3277" name="Picture 1" descr="TBV_Logo_b3cm_133lpi">
          <a:extLst>
            <a:ext uri="{FF2B5EF4-FFF2-40B4-BE49-F238E27FC236}">
              <a16:creationId xmlns:a16="http://schemas.microsoft.com/office/drawing/2014/main" id="{00000000-0008-0000-04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76200"/>
          <a:ext cx="10763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0</xdr:row>
          <xdr:rowOff>85725</xdr:rowOff>
        </xdr:from>
        <xdr:to>
          <xdr:col>11</xdr:col>
          <xdr:colOff>228600</xdr:colOff>
          <xdr:row>0</xdr:row>
          <xdr:rowOff>838200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4.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4.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5.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H18"/>
  <sheetViews>
    <sheetView showGridLines="0" tabSelected="1" zoomScaleNormal="100" workbookViewId="0">
      <selection activeCell="A6" sqref="A6:H6"/>
    </sheetView>
  </sheetViews>
  <sheetFormatPr baseColWidth="10" defaultRowHeight="12.75" x14ac:dyDescent="0.2"/>
  <cols>
    <col min="1" max="1" width="3.28515625" customWidth="1"/>
    <col min="2" max="2" width="22.140625" customWidth="1"/>
    <col min="3" max="3" width="14.42578125" customWidth="1"/>
    <col min="4" max="4" width="45.7109375" customWidth="1"/>
    <col min="5" max="5" width="5.7109375" customWidth="1"/>
    <col min="6" max="6" width="6.140625" customWidth="1"/>
    <col min="7" max="7" width="24.85546875" customWidth="1"/>
    <col min="8" max="8" width="10" customWidth="1"/>
  </cols>
  <sheetData>
    <row r="3" spans="1:8" ht="26.25" x14ac:dyDescent="0.4">
      <c r="A3" s="13" t="s">
        <v>190</v>
      </c>
    </row>
    <row r="4" spans="1:8" ht="15.75" x14ac:dyDescent="0.25">
      <c r="A4" s="12" t="s">
        <v>191</v>
      </c>
    </row>
    <row r="5" spans="1:8" s="7" customFormat="1" ht="18.75" customHeight="1" thickBot="1" x14ac:dyDescent="0.25">
      <c r="B5" s="103"/>
    </row>
    <row r="6" spans="1:8" s="7" customFormat="1" ht="108.75" customHeight="1" thickBot="1" x14ac:dyDescent="0.25">
      <c r="A6" s="147" t="s">
        <v>201</v>
      </c>
      <c r="B6" s="148"/>
      <c r="C6" s="148"/>
      <c r="D6" s="148"/>
      <c r="E6" s="148"/>
      <c r="F6" s="148"/>
      <c r="G6" s="148"/>
      <c r="H6" s="149"/>
    </row>
    <row r="7" spans="1:8" s="7" customFormat="1" ht="18.75" customHeight="1" thickBot="1" x14ac:dyDescent="0.25">
      <c r="B7" s="103"/>
    </row>
    <row r="8" spans="1:8" s="7" customFormat="1" ht="18.75" customHeight="1" x14ac:dyDescent="0.2">
      <c r="A8" s="107" t="s">
        <v>192</v>
      </c>
      <c r="B8" s="108"/>
      <c r="C8" s="108"/>
      <c r="D8" s="108"/>
      <c r="E8" s="108"/>
      <c r="F8" s="108"/>
      <c r="G8" s="108"/>
      <c r="H8" s="109"/>
    </row>
    <row r="9" spans="1:8" s="105" customFormat="1" ht="30.75" customHeight="1" x14ac:dyDescent="0.2">
      <c r="A9" s="110" t="s">
        <v>193</v>
      </c>
      <c r="B9" s="151" t="s">
        <v>195</v>
      </c>
      <c r="C9" s="151"/>
      <c r="D9" s="151"/>
      <c r="E9" s="151"/>
      <c r="F9" s="151"/>
      <c r="G9" s="151"/>
      <c r="H9" s="152"/>
    </row>
    <row r="10" spans="1:8" s="105" customFormat="1" ht="22.5" customHeight="1" x14ac:dyDescent="0.2">
      <c r="A10" s="110" t="s">
        <v>193</v>
      </c>
      <c r="B10" s="151" t="s">
        <v>196</v>
      </c>
      <c r="C10" s="151"/>
      <c r="D10" s="151"/>
      <c r="E10" s="151"/>
      <c r="F10" s="151"/>
      <c r="G10" s="151"/>
      <c r="H10" s="152"/>
    </row>
    <row r="11" spans="1:8" s="105" customFormat="1" ht="30.75" customHeight="1" x14ac:dyDescent="0.2">
      <c r="A11" s="110" t="s">
        <v>193</v>
      </c>
      <c r="B11" s="151" t="s">
        <v>202</v>
      </c>
      <c r="C11" s="151"/>
      <c r="D11" s="151"/>
      <c r="E11" s="151"/>
      <c r="F11" s="151"/>
      <c r="G11" s="151"/>
      <c r="H11" s="152"/>
    </row>
    <row r="12" spans="1:8" s="105" customFormat="1" ht="22.5" customHeight="1" x14ac:dyDescent="0.2">
      <c r="A12" s="110" t="s">
        <v>193</v>
      </c>
      <c r="B12" s="151" t="s">
        <v>198</v>
      </c>
      <c r="C12" s="151"/>
      <c r="D12" s="151"/>
      <c r="E12" s="151"/>
      <c r="F12" s="151"/>
      <c r="G12" s="151"/>
      <c r="H12" s="152"/>
    </row>
    <row r="13" spans="1:8" s="105" customFormat="1" ht="22.5" customHeight="1" x14ac:dyDescent="0.2">
      <c r="A13" s="110" t="s">
        <v>193</v>
      </c>
      <c r="B13" s="153" t="s">
        <v>194</v>
      </c>
      <c r="C13" s="153"/>
      <c r="D13" s="153"/>
      <c r="E13" s="153"/>
      <c r="F13" s="153"/>
      <c r="G13" s="153"/>
      <c r="H13" s="154"/>
    </row>
    <row r="14" spans="1:8" s="105" customFormat="1" ht="22.5" customHeight="1" x14ac:dyDescent="0.2">
      <c r="A14" s="110" t="s">
        <v>193</v>
      </c>
      <c r="B14" s="151" t="s">
        <v>203</v>
      </c>
      <c r="C14" s="151"/>
      <c r="D14" s="151"/>
      <c r="E14" s="151"/>
      <c r="F14" s="151"/>
      <c r="G14" s="151"/>
      <c r="H14" s="152"/>
    </row>
    <row r="15" spans="1:8" s="105" customFormat="1" ht="30.75" customHeight="1" thickBot="1" x14ac:dyDescent="0.25">
      <c r="A15" s="111" t="s">
        <v>193</v>
      </c>
      <c r="B15" s="145" t="s">
        <v>197</v>
      </c>
      <c r="C15" s="145"/>
      <c r="D15" s="145"/>
      <c r="E15" s="145"/>
      <c r="F15" s="145"/>
      <c r="G15" s="145"/>
      <c r="H15" s="146"/>
    </row>
    <row r="16" spans="1:8" s="7" customFormat="1" ht="19.5" customHeight="1" x14ac:dyDescent="0.2">
      <c r="B16" s="104"/>
      <c r="C16" s="104"/>
      <c r="D16" s="104"/>
      <c r="E16" s="104"/>
      <c r="F16" s="104"/>
      <c r="G16" s="104"/>
      <c r="H16" s="104"/>
    </row>
    <row r="17" spans="1:8" s="7" customFormat="1" ht="18.75" customHeight="1" x14ac:dyDescent="0.2"/>
    <row r="18" spans="1:8" ht="18.75" customHeight="1" x14ac:dyDescent="0.2">
      <c r="A18" s="150" t="s">
        <v>213</v>
      </c>
      <c r="B18" s="150"/>
      <c r="C18" s="150"/>
      <c r="D18" s="150"/>
      <c r="E18" s="150"/>
      <c r="F18" s="150"/>
      <c r="G18" s="150"/>
      <c r="H18" s="150"/>
    </row>
  </sheetData>
  <sheetProtection algorithmName="SHA-512" hashValue="hiL2M7mNetqmbD6/VGA7WFoC1N3vOmvhqFBNnw//GLVqE24yJvxB8n/zjSR2ADMyeyKBCsa1PIZUCZdOn/KpMQ==" saltValue="co0cvL3ELNMe8j/2BIIg+Q==" spinCount="100000" sheet="1"/>
  <mergeCells count="9">
    <mergeCell ref="B15:H15"/>
    <mergeCell ref="A6:H6"/>
    <mergeCell ref="A18:H18"/>
    <mergeCell ref="B9:H9"/>
    <mergeCell ref="B10:H10"/>
    <mergeCell ref="B11:H11"/>
    <mergeCell ref="B12:H12"/>
    <mergeCell ref="B13:H13"/>
    <mergeCell ref="B14:H14"/>
  </mergeCells>
  <pageMargins left="0.7" right="0.7" top="0.78740157499999996" bottom="0.78740157499999996" header="0.3" footer="0.3"/>
  <pageSetup paperSize="9" orientation="landscape" r:id="rId1"/>
  <headerFooter>
    <oddHeader>&amp;LAnsuchen zur Vergabe der Stadtsubvention 2023&amp;R&amp;G</oddHeader>
    <oddFooter>&amp;L&amp;F&amp;R&amp;P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3:I36"/>
  <sheetViews>
    <sheetView showGridLines="0" topLeftCell="A13" zoomScale="80" zoomScaleNormal="80" zoomScalePageLayoutView="70" workbookViewId="0">
      <selection activeCell="F18" sqref="F18:F19"/>
    </sheetView>
  </sheetViews>
  <sheetFormatPr baseColWidth="10" defaultRowHeight="12.75" x14ac:dyDescent="0.2"/>
  <cols>
    <col min="1" max="1" width="7.5703125" style="5" customWidth="1"/>
    <col min="2" max="2" width="17.85546875" style="10" customWidth="1"/>
    <col min="3" max="3" width="6.5703125" customWidth="1"/>
    <col min="4" max="4" width="71.5703125" style="10" customWidth="1"/>
    <col min="5" max="5" width="55.140625" style="36" customWidth="1"/>
    <col min="6" max="6" width="55.140625" style="15" customWidth="1"/>
    <col min="7" max="8" width="11.42578125" style="4"/>
  </cols>
  <sheetData>
    <row r="3" spans="1:8" ht="38.25" customHeight="1" x14ac:dyDescent="0.2">
      <c r="A3" s="155" t="s">
        <v>145</v>
      </c>
      <c r="B3" s="156"/>
      <c r="C3" s="156"/>
      <c r="D3" s="156"/>
      <c r="E3" s="156"/>
      <c r="F3" s="156"/>
      <c r="G3" s="157"/>
    </row>
    <row r="4" spans="1:8" ht="27" customHeight="1" x14ac:dyDescent="0.2"/>
    <row r="5" spans="1:8" s="15" customFormat="1" ht="38.25" customHeight="1" x14ac:dyDescent="0.2">
      <c r="A5" s="39" t="s">
        <v>37</v>
      </c>
      <c r="B5" s="40" t="s">
        <v>31</v>
      </c>
      <c r="C5" s="41"/>
      <c r="D5" s="40" t="s">
        <v>36</v>
      </c>
      <c r="E5" s="40" t="s">
        <v>38</v>
      </c>
      <c r="F5" s="41" t="s">
        <v>32</v>
      </c>
      <c r="G5" s="39" t="s">
        <v>33</v>
      </c>
      <c r="H5" s="141"/>
    </row>
    <row r="7" spans="1:8" ht="37.5" customHeight="1" x14ac:dyDescent="0.2">
      <c r="A7" s="161">
        <v>1</v>
      </c>
      <c r="B7" s="169" t="s">
        <v>16</v>
      </c>
      <c r="C7" s="33" t="s">
        <v>44</v>
      </c>
      <c r="D7" s="32" t="s">
        <v>108</v>
      </c>
      <c r="E7" s="42" t="s">
        <v>107</v>
      </c>
      <c r="F7" s="164" t="s">
        <v>103</v>
      </c>
      <c r="G7" s="43">
        <v>1</v>
      </c>
    </row>
    <row r="8" spans="1:8" ht="37.5" customHeight="1" x14ac:dyDescent="0.2">
      <c r="A8" s="162"/>
      <c r="B8" s="170"/>
      <c r="C8" s="33" t="s">
        <v>46</v>
      </c>
      <c r="D8" s="32" t="s">
        <v>108</v>
      </c>
      <c r="E8" s="44" t="s">
        <v>106</v>
      </c>
      <c r="F8" s="165"/>
      <c r="G8" s="43">
        <v>1</v>
      </c>
    </row>
    <row r="9" spans="1:8" ht="37.5" customHeight="1" x14ac:dyDescent="0.2">
      <c r="A9" s="162"/>
      <c r="B9" s="170"/>
      <c r="C9" s="33" t="s">
        <v>47</v>
      </c>
      <c r="D9" s="32" t="s">
        <v>110</v>
      </c>
      <c r="E9" s="24" t="s">
        <v>104</v>
      </c>
      <c r="F9" s="45" t="s">
        <v>105</v>
      </c>
      <c r="G9" s="43">
        <v>1</v>
      </c>
    </row>
    <row r="10" spans="1:8" ht="37.5" customHeight="1" x14ac:dyDescent="0.2">
      <c r="A10" s="163"/>
      <c r="B10" s="171"/>
      <c r="C10" s="33" t="s">
        <v>48</v>
      </c>
      <c r="D10" s="32" t="s">
        <v>111</v>
      </c>
      <c r="E10" s="24" t="s">
        <v>109</v>
      </c>
      <c r="F10" s="24" t="s">
        <v>158</v>
      </c>
      <c r="G10" s="43">
        <v>1</v>
      </c>
    </row>
    <row r="11" spans="1:8" x14ac:dyDescent="0.2">
      <c r="B11" s="31"/>
      <c r="C11" s="7"/>
    </row>
    <row r="12" spans="1:8" ht="37.5" customHeight="1" x14ac:dyDescent="0.2">
      <c r="A12" s="161">
        <v>2</v>
      </c>
      <c r="B12" s="166" t="s">
        <v>146</v>
      </c>
      <c r="C12" s="33" t="s">
        <v>53</v>
      </c>
      <c r="D12" s="32" t="s">
        <v>112</v>
      </c>
      <c r="E12" s="24" t="s">
        <v>113</v>
      </c>
      <c r="F12" s="45" t="s">
        <v>40</v>
      </c>
      <c r="G12" s="43">
        <v>1</v>
      </c>
      <c r="H12" s="140"/>
    </row>
    <row r="13" spans="1:8" ht="37.5" customHeight="1" x14ac:dyDescent="0.2">
      <c r="A13" s="163"/>
      <c r="B13" s="167"/>
      <c r="C13" s="33" t="s">
        <v>54</v>
      </c>
      <c r="D13" s="38" t="s">
        <v>34</v>
      </c>
      <c r="E13" s="24" t="s">
        <v>114</v>
      </c>
      <c r="F13" s="46" t="s">
        <v>41</v>
      </c>
      <c r="G13" s="43">
        <v>1</v>
      </c>
    </row>
    <row r="14" spans="1:8" x14ac:dyDescent="0.2">
      <c r="B14" s="31"/>
      <c r="C14" s="7"/>
    </row>
    <row r="15" spans="1:8" ht="37.5" customHeight="1" x14ac:dyDescent="0.2">
      <c r="A15" s="161">
        <v>3</v>
      </c>
      <c r="B15" s="166" t="s">
        <v>147</v>
      </c>
      <c r="C15" s="33" t="s">
        <v>55</v>
      </c>
      <c r="D15" s="38" t="s">
        <v>116</v>
      </c>
      <c r="E15" s="168" t="s">
        <v>209</v>
      </c>
      <c r="F15" s="158" t="s">
        <v>115</v>
      </c>
      <c r="G15" s="43">
        <v>1</v>
      </c>
    </row>
    <row r="16" spans="1:8" ht="37.5" customHeight="1" x14ac:dyDescent="0.2">
      <c r="A16" s="163"/>
      <c r="B16" s="167"/>
      <c r="C16" s="33" t="s">
        <v>56</v>
      </c>
      <c r="D16" s="38" t="s">
        <v>117</v>
      </c>
      <c r="E16" s="168"/>
      <c r="F16" s="159"/>
      <c r="G16" s="43">
        <v>1</v>
      </c>
    </row>
    <row r="17" spans="1:9" x14ac:dyDescent="0.2">
      <c r="B17" s="31"/>
      <c r="C17" s="7"/>
      <c r="E17" s="37"/>
      <c r="F17" s="9"/>
    </row>
    <row r="18" spans="1:9" ht="37.5" customHeight="1" x14ac:dyDescent="0.2">
      <c r="A18" s="161">
        <v>4</v>
      </c>
      <c r="B18" s="166" t="s">
        <v>26</v>
      </c>
      <c r="C18" s="33" t="s">
        <v>57</v>
      </c>
      <c r="D18" s="38" t="s">
        <v>118</v>
      </c>
      <c r="E18" s="24" t="s">
        <v>119</v>
      </c>
      <c r="F18" s="158" t="s">
        <v>121</v>
      </c>
      <c r="G18" s="43">
        <v>1</v>
      </c>
    </row>
    <row r="19" spans="1:9" ht="37.5" customHeight="1" x14ac:dyDescent="0.2">
      <c r="A19" s="163"/>
      <c r="B19" s="167"/>
      <c r="C19" s="33" t="s">
        <v>58</v>
      </c>
      <c r="D19" s="32" t="s">
        <v>122</v>
      </c>
      <c r="E19" s="24" t="s">
        <v>120</v>
      </c>
      <c r="F19" s="159"/>
      <c r="G19" s="43">
        <v>1</v>
      </c>
      <c r="H19" s="140"/>
    </row>
    <row r="20" spans="1:9" x14ac:dyDescent="0.2">
      <c r="B20" s="31"/>
      <c r="C20" s="7"/>
    </row>
    <row r="21" spans="1:9" ht="37.5" customHeight="1" x14ac:dyDescent="0.2">
      <c r="A21" s="161">
        <v>5</v>
      </c>
      <c r="B21" s="166" t="s">
        <v>27</v>
      </c>
      <c r="C21" s="33" t="s">
        <v>59</v>
      </c>
      <c r="D21" s="32" t="s">
        <v>212</v>
      </c>
      <c r="E21" s="24" t="s">
        <v>124</v>
      </c>
      <c r="F21" s="158" t="s">
        <v>126</v>
      </c>
      <c r="G21" s="43">
        <v>1</v>
      </c>
    </row>
    <row r="22" spans="1:9" ht="37.5" customHeight="1" x14ac:dyDescent="0.2">
      <c r="A22" s="163"/>
      <c r="B22" s="167"/>
      <c r="C22" s="33" t="s">
        <v>60</v>
      </c>
      <c r="D22" s="32" t="s">
        <v>123</v>
      </c>
      <c r="E22" s="24" t="s">
        <v>125</v>
      </c>
      <c r="F22" s="160"/>
      <c r="G22" s="43">
        <v>1</v>
      </c>
    </row>
    <row r="23" spans="1:9" x14ac:dyDescent="0.2">
      <c r="B23" s="31"/>
      <c r="C23" s="7"/>
    </row>
    <row r="24" spans="1:9" ht="37.5" customHeight="1" x14ac:dyDescent="0.2">
      <c r="A24" s="161">
        <v>6</v>
      </c>
      <c r="B24" s="166" t="s">
        <v>28</v>
      </c>
      <c r="C24" s="33" t="s">
        <v>61</v>
      </c>
      <c r="D24" s="32" t="s">
        <v>152</v>
      </c>
      <c r="E24" s="24" t="s">
        <v>127</v>
      </c>
      <c r="F24" s="24" t="s">
        <v>128</v>
      </c>
      <c r="G24" s="43">
        <v>1</v>
      </c>
      <c r="H24" s="279"/>
      <c r="I24" s="280"/>
    </row>
    <row r="25" spans="1:9" ht="37.5" customHeight="1" x14ac:dyDescent="0.2">
      <c r="A25" s="163"/>
      <c r="B25" s="167"/>
      <c r="C25" s="33" t="s">
        <v>62</v>
      </c>
      <c r="D25" s="38" t="s">
        <v>42</v>
      </c>
      <c r="E25" s="24" t="s">
        <v>129</v>
      </c>
      <c r="F25" s="24" t="s">
        <v>130</v>
      </c>
      <c r="G25" s="43">
        <v>1</v>
      </c>
    </row>
    <row r="26" spans="1:9" x14ac:dyDescent="0.2">
      <c r="B26" s="31"/>
      <c r="C26" s="7"/>
      <c r="D26" s="25"/>
    </row>
    <row r="27" spans="1:9" ht="38.25" customHeight="1" x14ac:dyDescent="0.2">
      <c r="A27" s="161">
        <v>7</v>
      </c>
      <c r="B27" s="166" t="s">
        <v>29</v>
      </c>
      <c r="C27" s="33" t="s">
        <v>63</v>
      </c>
      <c r="D27" s="32" t="s">
        <v>131</v>
      </c>
      <c r="E27" s="24" t="s">
        <v>135</v>
      </c>
      <c r="F27" s="158" t="s">
        <v>136</v>
      </c>
      <c r="G27" s="43">
        <v>1</v>
      </c>
    </row>
    <row r="28" spans="1:9" ht="38.25" customHeight="1" x14ac:dyDescent="0.2">
      <c r="A28" s="163"/>
      <c r="B28" s="167"/>
      <c r="C28" s="33" t="s">
        <v>64</v>
      </c>
      <c r="D28" s="32" t="s">
        <v>132</v>
      </c>
      <c r="E28" s="24" t="s">
        <v>134</v>
      </c>
      <c r="F28" s="160"/>
      <c r="G28" s="43">
        <v>1</v>
      </c>
    </row>
    <row r="29" spans="1:9" x14ac:dyDescent="0.2">
      <c r="B29" s="31"/>
      <c r="C29" s="7"/>
    </row>
    <row r="30" spans="1:9" ht="38.25" customHeight="1" x14ac:dyDescent="0.2">
      <c r="A30" s="161">
        <v>8</v>
      </c>
      <c r="B30" s="166" t="s">
        <v>133</v>
      </c>
      <c r="C30" s="33" t="s">
        <v>65</v>
      </c>
      <c r="D30" s="32" t="s">
        <v>138</v>
      </c>
      <c r="E30" s="24" t="s">
        <v>139</v>
      </c>
      <c r="F30" s="158" t="s">
        <v>142</v>
      </c>
      <c r="G30" s="43">
        <v>1</v>
      </c>
    </row>
    <row r="31" spans="1:9" ht="38.25" customHeight="1" x14ac:dyDescent="0.2">
      <c r="A31" s="163"/>
      <c r="B31" s="167"/>
      <c r="C31" s="33" t="s">
        <v>66</v>
      </c>
      <c r="D31" s="32" t="s">
        <v>141</v>
      </c>
      <c r="E31" s="24" t="s">
        <v>140</v>
      </c>
      <c r="F31" s="159"/>
      <c r="G31" s="43">
        <v>1</v>
      </c>
    </row>
    <row r="32" spans="1:9" x14ac:dyDescent="0.2">
      <c r="B32" s="31"/>
      <c r="C32" s="7"/>
    </row>
    <row r="33" spans="1:7" ht="38.25" customHeight="1" x14ac:dyDescent="0.2">
      <c r="A33" s="161">
        <v>9</v>
      </c>
      <c r="B33" s="166" t="s">
        <v>30</v>
      </c>
      <c r="C33" s="33" t="s">
        <v>67</v>
      </c>
      <c r="D33" s="32" t="s">
        <v>211</v>
      </c>
      <c r="E33" s="24" t="s">
        <v>143</v>
      </c>
      <c r="F33" s="158" t="s">
        <v>43</v>
      </c>
      <c r="G33" s="43">
        <v>1</v>
      </c>
    </row>
    <row r="34" spans="1:7" ht="38.25" customHeight="1" x14ac:dyDescent="0.2">
      <c r="A34" s="163"/>
      <c r="B34" s="167"/>
      <c r="C34" s="33" t="s">
        <v>68</v>
      </c>
      <c r="D34" s="32" t="s">
        <v>210</v>
      </c>
      <c r="E34" s="24" t="s">
        <v>144</v>
      </c>
      <c r="F34" s="159"/>
      <c r="G34" s="43">
        <v>1</v>
      </c>
    </row>
    <row r="36" spans="1:7" ht="38.25" customHeight="1" x14ac:dyDescent="0.2">
      <c r="F36" s="35" t="s">
        <v>39</v>
      </c>
      <c r="G36" s="34">
        <f>SUM(G7:G34)</f>
        <v>20</v>
      </c>
    </row>
  </sheetData>
  <sheetProtection algorithmName="SHA-512" hashValue="UTs6JQG/f3RxkcWfi7obm7WIfzVmGJzUn/Gj9dwR3fV5XMpTQetLjPecrn76f7VjTp8rOCqEq3RwtjYfHhdXsw==" saltValue="Ao+AguIhiShFrljeclfGYw==" spinCount="100000" sheet="1" objects="1" scenarios="1"/>
  <mergeCells count="27">
    <mergeCell ref="B15:B16"/>
    <mergeCell ref="B18:B19"/>
    <mergeCell ref="F33:F34"/>
    <mergeCell ref="A24:A25"/>
    <mergeCell ref="A27:A28"/>
    <mergeCell ref="A30:A31"/>
    <mergeCell ref="A33:A34"/>
    <mergeCell ref="F30:F31"/>
    <mergeCell ref="B27:B28"/>
    <mergeCell ref="B30:B31"/>
    <mergeCell ref="B33:B34"/>
    <mergeCell ref="A3:G3"/>
    <mergeCell ref="F15:F16"/>
    <mergeCell ref="F18:F19"/>
    <mergeCell ref="F21:F22"/>
    <mergeCell ref="F27:F28"/>
    <mergeCell ref="A7:A10"/>
    <mergeCell ref="A12:A13"/>
    <mergeCell ref="F7:F8"/>
    <mergeCell ref="B24:B25"/>
    <mergeCell ref="E15:E16"/>
    <mergeCell ref="A15:A16"/>
    <mergeCell ref="A18:A19"/>
    <mergeCell ref="A21:A22"/>
    <mergeCell ref="B21:B22"/>
    <mergeCell ref="B7:B10"/>
    <mergeCell ref="B12:B13"/>
  </mergeCells>
  <pageMargins left="0.70866141732283472" right="0.70866141732283472" top="0.78740157480314965" bottom="0.78740157480314965" header="0.31496062992125984" footer="0.31496062992125984"/>
  <pageSetup paperSize="9" scale="59" fitToHeight="0" orientation="landscape" r:id="rId1"/>
  <headerFooter>
    <oddHeader>&amp;LAnsuchen zur Vergabe der Stadtsubvention 2023&amp;R&amp;G</oddHeader>
    <oddFooter>&amp;L&amp;F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66"/>
  </sheetPr>
  <dimension ref="A2:G29"/>
  <sheetViews>
    <sheetView showGridLines="0" topLeftCell="A16" zoomScaleNormal="100" workbookViewId="0">
      <selection activeCell="A26" sqref="A26:C26"/>
    </sheetView>
  </sheetViews>
  <sheetFormatPr baseColWidth="10" defaultRowHeight="12.75" x14ac:dyDescent="0.2"/>
  <cols>
    <col min="1" max="1" width="22.140625" customWidth="1"/>
    <col min="2" max="2" width="14.42578125" customWidth="1"/>
    <col min="3" max="3" width="48.140625" customWidth="1"/>
    <col min="4" max="4" width="5.7109375" customWidth="1"/>
    <col min="5" max="5" width="6.140625" customWidth="1"/>
    <col min="6" max="6" width="24.85546875" customWidth="1"/>
    <col min="7" max="7" width="10" customWidth="1"/>
  </cols>
  <sheetData>
    <row r="2" spans="1:7" x14ac:dyDescent="0.2">
      <c r="A2" t="s">
        <v>71</v>
      </c>
    </row>
    <row r="3" spans="1:7" x14ac:dyDescent="0.2">
      <c r="A3" t="s">
        <v>72</v>
      </c>
    </row>
    <row r="4" spans="1:7" x14ac:dyDescent="0.2">
      <c r="A4" t="s">
        <v>73</v>
      </c>
    </row>
    <row r="5" spans="1:7" x14ac:dyDescent="0.2">
      <c r="A5" t="s">
        <v>74</v>
      </c>
    </row>
    <row r="6" spans="1:7" x14ac:dyDescent="0.2">
      <c r="A6" t="s">
        <v>75</v>
      </c>
    </row>
    <row r="7" spans="1:7" x14ac:dyDescent="0.2">
      <c r="A7" t="s">
        <v>76</v>
      </c>
    </row>
    <row r="10" spans="1:7" ht="26.25" x14ac:dyDescent="0.4">
      <c r="A10" s="13" t="s">
        <v>69</v>
      </c>
    </row>
    <row r="11" spans="1:7" ht="15.75" x14ac:dyDescent="0.25">
      <c r="A11" s="12" t="s">
        <v>70</v>
      </c>
    </row>
    <row r="12" spans="1:7" ht="15.75" x14ac:dyDescent="0.25">
      <c r="A12" s="12"/>
    </row>
    <row r="13" spans="1:7" ht="18.75" customHeight="1" x14ac:dyDescent="0.2">
      <c r="A13" s="172" t="s">
        <v>101</v>
      </c>
      <c r="B13" s="172"/>
      <c r="C13" s="172"/>
      <c r="E13" s="172" t="s">
        <v>102</v>
      </c>
      <c r="F13" s="172"/>
      <c r="G13" s="172"/>
    </row>
    <row r="15" spans="1:7" ht="18.75" customHeight="1" x14ac:dyDescent="0.2">
      <c r="A15" s="175" t="s">
        <v>77</v>
      </c>
      <c r="B15" s="176"/>
      <c r="C15" s="179"/>
      <c r="E15" s="16" t="s">
        <v>37</v>
      </c>
      <c r="F15" s="17" t="s">
        <v>31</v>
      </c>
      <c r="G15" s="16" t="s">
        <v>33</v>
      </c>
    </row>
    <row r="16" spans="1:7" ht="18.75" customHeight="1" x14ac:dyDescent="0.2">
      <c r="A16" s="177"/>
      <c r="B16" s="178"/>
      <c r="C16" s="180"/>
      <c r="E16" s="6">
        <v>1</v>
      </c>
      <c r="F16" s="14" t="s">
        <v>16</v>
      </c>
      <c r="G16" s="6">
        <f>SUM(Angaben!I13:I19)</f>
        <v>0</v>
      </c>
    </row>
    <row r="17" spans="1:7" ht="18.75" customHeight="1" x14ac:dyDescent="0.2">
      <c r="A17" s="175" t="s">
        <v>78</v>
      </c>
      <c r="B17" s="176"/>
      <c r="C17" s="182"/>
      <c r="E17" s="6">
        <v>2</v>
      </c>
      <c r="F17" s="14" t="s">
        <v>146</v>
      </c>
      <c r="G17" s="6">
        <f>SUM(Angaben!I22:I24)</f>
        <v>0</v>
      </c>
    </row>
    <row r="18" spans="1:7" ht="18.75" customHeight="1" x14ac:dyDescent="0.2">
      <c r="A18" s="177"/>
      <c r="B18" s="178"/>
      <c r="C18" s="180"/>
      <c r="E18" s="6">
        <v>3</v>
      </c>
      <c r="F18" s="14" t="s">
        <v>147</v>
      </c>
      <c r="G18" s="6">
        <f>SUM(Angaben!I27:I30)</f>
        <v>0</v>
      </c>
    </row>
    <row r="19" spans="1:7" ht="18.75" customHeight="1" x14ac:dyDescent="0.2">
      <c r="A19" s="175" t="s">
        <v>79</v>
      </c>
      <c r="B19" s="176"/>
      <c r="C19" s="179"/>
      <c r="E19" s="6">
        <v>4</v>
      </c>
      <c r="F19" s="14" t="s">
        <v>26</v>
      </c>
      <c r="G19" s="6">
        <f>SUM(Angaben!I34:I36)</f>
        <v>0</v>
      </c>
    </row>
    <row r="20" spans="1:7" ht="18.75" customHeight="1" x14ac:dyDescent="0.2">
      <c r="A20" s="177"/>
      <c r="B20" s="178"/>
      <c r="C20" s="180"/>
      <c r="E20" s="6">
        <v>5</v>
      </c>
      <c r="F20" s="14" t="s">
        <v>27</v>
      </c>
      <c r="G20" s="6">
        <f>SUM(Angaben!I39:I42)</f>
        <v>0</v>
      </c>
    </row>
    <row r="21" spans="1:7" ht="18" customHeight="1" x14ac:dyDescent="0.2">
      <c r="A21" s="173" t="s">
        <v>80</v>
      </c>
      <c r="B21" s="11" t="s">
        <v>86</v>
      </c>
      <c r="C21" s="116"/>
      <c r="E21" s="6">
        <v>6</v>
      </c>
      <c r="F21" s="14" t="s">
        <v>28</v>
      </c>
      <c r="G21" s="6">
        <f>SUM(Angaben!I46:I49)</f>
        <v>0</v>
      </c>
    </row>
    <row r="22" spans="1:7" ht="18" customHeight="1" x14ac:dyDescent="0.2">
      <c r="A22" s="173"/>
      <c r="B22" s="11" t="s">
        <v>85</v>
      </c>
      <c r="C22" s="116"/>
      <c r="E22" s="6">
        <v>7</v>
      </c>
      <c r="F22" s="14" t="s">
        <v>29</v>
      </c>
      <c r="G22" s="6">
        <f>SUM(Angaben!I56:I59)</f>
        <v>0</v>
      </c>
    </row>
    <row r="23" spans="1:7" ht="18.75" customHeight="1" x14ac:dyDescent="0.2">
      <c r="A23" s="174" t="s">
        <v>81</v>
      </c>
      <c r="B23" s="11" t="s">
        <v>84</v>
      </c>
      <c r="C23" s="116"/>
      <c r="E23" s="6">
        <v>8</v>
      </c>
      <c r="F23" s="14" t="s">
        <v>137</v>
      </c>
      <c r="G23" s="6">
        <f>SUM(Angaben!I63:I66)</f>
        <v>0</v>
      </c>
    </row>
    <row r="24" spans="1:7" ht="18.75" customHeight="1" x14ac:dyDescent="0.2">
      <c r="A24" s="174"/>
      <c r="B24" s="11" t="s">
        <v>82</v>
      </c>
      <c r="C24" s="116"/>
      <c r="E24" s="6">
        <v>9</v>
      </c>
      <c r="F24" s="14" t="s">
        <v>30</v>
      </c>
      <c r="G24" s="6">
        <f>SUM(Angaben!I76:I77)</f>
        <v>0</v>
      </c>
    </row>
    <row r="25" spans="1:7" ht="18.75" customHeight="1" x14ac:dyDescent="0.2">
      <c r="A25" s="174"/>
      <c r="B25" s="11" t="s">
        <v>83</v>
      </c>
      <c r="C25" s="116"/>
      <c r="E25" s="6"/>
      <c r="F25" s="17" t="s">
        <v>87</v>
      </c>
      <c r="G25" s="16">
        <f>SUM(G16:G24)</f>
        <v>0</v>
      </c>
    </row>
    <row r="26" spans="1:7" ht="40.5" customHeight="1" x14ac:dyDescent="0.2">
      <c r="A26" s="181" t="s">
        <v>200</v>
      </c>
      <c r="B26" s="181"/>
      <c r="C26" s="181"/>
    </row>
    <row r="29" spans="1:7" ht="18.75" customHeight="1" x14ac:dyDescent="0.2">
      <c r="A29" s="150" t="s">
        <v>213</v>
      </c>
      <c r="B29" s="150"/>
      <c r="C29" s="150"/>
      <c r="D29" s="150"/>
      <c r="E29" s="150"/>
      <c r="F29" s="150"/>
      <c r="G29" s="150"/>
    </row>
  </sheetData>
  <sheetProtection algorithmName="SHA-512" hashValue="HZZziPUD++btxbDmRKyHQ6Y56e1Ab70lX8AbR4hSP8Yly/uWTf2QETjD/ddi1de6nmJnoaVzJCAYuKJ4rjQg7w==" saltValue="QEzc/OA3jNJ0YYZGDi3HfQ==" spinCount="100000" sheet="1"/>
  <mergeCells count="12">
    <mergeCell ref="A29:G29"/>
    <mergeCell ref="E13:G13"/>
    <mergeCell ref="A13:C13"/>
    <mergeCell ref="A21:A22"/>
    <mergeCell ref="A23:A25"/>
    <mergeCell ref="A15:B16"/>
    <mergeCell ref="A17:B18"/>
    <mergeCell ref="A19:B20"/>
    <mergeCell ref="C15:C16"/>
    <mergeCell ref="A26:C26"/>
    <mergeCell ref="C17:C18"/>
    <mergeCell ref="C19:C20"/>
  </mergeCells>
  <pageMargins left="0.7" right="0.7" top="0.78740157499999996" bottom="0.78740157499999996" header="0.3" footer="0.3"/>
  <pageSetup paperSize="9" orientation="landscape" r:id="rId1"/>
  <headerFooter>
    <oddHeader>&amp;LAnsuchen zur Vergabe der Stadtsubvention 2023&amp;R&amp;G</oddHeader>
    <oddFooter>&amp;L&amp;F&amp;R&amp;P</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66"/>
  </sheetPr>
  <dimension ref="A3:K77"/>
  <sheetViews>
    <sheetView showGridLines="0" zoomScaleNormal="100" workbookViewId="0">
      <selection activeCell="E13" sqref="E13"/>
    </sheetView>
  </sheetViews>
  <sheetFormatPr baseColWidth="10" defaultRowHeight="12.75" x14ac:dyDescent="0.2"/>
  <cols>
    <col min="1" max="1" width="6.140625" style="9" customWidth="1"/>
    <col min="2" max="2" width="5.28515625" style="1" customWidth="1"/>
    <col min="3" max="3" width="21.28515625" style="10" customWidth="1"/>
    <col min="4" max="4" width="20.7109375" style="52" customWidth="1"/>
    <col min="5" max="7" width="22" style="10" customWidth="1"/>
    <col min="8" max="8" width="7.140625" customWidth="1"/>
    <col min="9" max="9" width="7" style="4" customWidth="1"/>
  </cols>
  <sheetData>
    <row r="3" spans="1:9" ht="15.75" x14ac:dyDescent="0.25">
      <c r="A3" s="9" t="s">
        <v>99</v>
      </c>
      <c r="B3" s="223" t="str">
        <f>IF(Deckblatt!C15="","",Deckblatt!C15)</f>
        <v/>
      </c>
      <c r="C3" s="223"/>
      <c r="D3" s="223"/>
      <c r="F3" s="26" t="s">
        <v>100</v>
      </c>
      <c r="G3" s="112"/>
    </row>
    <row r="4" spans="1:9" ht="15.75" x14ac:dyDescent="0.25">
      <c r="A4" s="27"/>
      <c r="B4" s="27"/>
      <c r="C4" s="28"/>
      <c r="D4" s="51"/>
      <c r="F4" s="26"/>
      <c r="G4" s="29"/>
    </row>
    <row r="5" spans="1:9" ht="15.75" customHeight="1" x14ac:dyDescent="0.2">
      <c r="A5" s="224" t="s">
        <v>199</v>
      </c>
      <c r="B5" s="225"/>
      <c r="C5" s="225"/>
      <c r="D5" s="225"/>
      <c r="E5" s="225"/>
      <c r="F5" s="225"/>
      <c r="G5" s="225"/>
      <c r="H5" s="225"/>
      <c r="I5" s="226"/>
    </row>
    <row r="6" spans="1:9" ht="15.75" customHeight="1" x14ac:dyDescent="0.2">
      <c r="A6" s="227"/>
      <c r="B6" s="228"/>
      <c r="C6" s="228"/>
      <c r="D6" s="228"/>
      <c r="E6" s="228"/>
      <c r="F6" s="228"/>
      <c r="G6" s="228"/>
      <c r="H6" s="228"/>
      <c r="I6" s="229"/>
    </row>
    <row r="7" spans="1:9" ht="15.75" customHeight="1" x14ac:dyDescent="0.2">
      <c r="A7" s="227"/>
      <c r="B7" s="228"/>
      <c r="C7" s="228"/>
      <c r="D7" s="228"/>
      <c r="E7" s="228"/>
      <c r="F7" s="228"/>
      <c r="G7" s="228"/>
      <c r="H7" s="228"/>
      <c r="I7" s="229"/>
    </row>
    <row r="8" spans="1:9" ht="15.75" customHeight="1" x14ac:dyDescent="0.2">
      <c r="A8" s="230"/>
      <c r="B8" s="231"/>
      <c r="C8" s="231"/>
      <c r="D8" s="231"/>
      <c r="E8" s="231"/>
      <c r="F8" s="231"/>
      <c r="G8" s="231"/>
      <c r="H8" s="231"/>
      <c r="I8" s="232"/>
    </row>
    <row r="11" spans="1:9" s="15" customFormat="1" ht="18.75" customHeight="1" x14ac:dyDescent="0.2">
      <c r="A11" s="30" t="s">
        <v>89</v>
      </c>
      <c r="B11" s="30" t="s">
        <v>37</v>
      </c>
      <c r="C11" s="50" t="s">
        <v>36</v>
      </c>
      <c r="D11" s="233" t="s">
        <v>90</v>
      </c>
      <c r="E11" s="234"/>
      <c r="F11" s="234"/>
      <c r="G11" s="235"/>
      <c r="H11" s="30" t="s">
        <v>88</v>
      </c>
      <c r="I11" s="30" t="s">
        <v>49</v>
      </c>
    </row>
    <row r="13" spans="1:9" s="8" customFormat="1" ht="18.75" customHeight="1" x14ac:dyDescent="0.2">
      <c r="A13" s="216" t="s">
        <v>16</v>
      </c>
      <c r="B13" s="236" t="s">
        <v>98</v>
      </c>
      <c r="C13" s="158" t="s">
        <v>45</v>
      </c>
      <c r="D13" s="53" t="s">
        <v>94</v>
      </c>
      <c r="E13" s="61" t="s">
        <v>95</v>
      </c>
      <c r="F13" s="61" t="s">
        <v>96</v>
      </c>
      <c r="G13" s="62" t="s">
        <v>97</v>
      </c>
      <c r="H13" s="187" t="b">
        <v>0</v>
      </c>
      <c r="I13" s="189">
        <f>IF(H13=TRUE,1,0)</f>
        <v>0</v>
      </c>
    </row>
    <row r="14" spans="1:9" s="8" customFormat="1" ht="18.75" customHeight="1" x14ac:dyDescent="0.2">
      <c r="A14" s="216"/>
      <c r="B14" s="193"/>
      <c r="C14" s="194"/>
      <c r="D14" s="54" t="s">
        <v>91</v>
      </c>
      <c r="E14" s="113"/>
      <c r="F14" s="113"/>
      <c r="G14" s="47">
        <f>SUM(E14:F14)</f>
        <v>0</v>
      </c>
      <c r="H14" s="188"/>
      <c r="I14" s="190"/>
    </row>
    <row r="15" spans="1:9" s="8" customFormat="1" ht="18.75" customHeight="1" x14ac:dyDescent="0.2">
      <c r="A15" s="216"/>
      <c r="B15" s="193"/>
      <c r="C15" s="194"/>
      <c r="D15" s="54" t="s">
        <v>92</v>
      </c>
      <c r="E15" s="114"/>
      <c r="F15" s="114"/>
      <c r="G15" s="48">
        <f>SUM(E15:F15)</f>
        <v>0</v>
      </c>
      <c r="H15" s="187" t="b">
        <v>0</v>
      </c>
      <c r="I15" s="189">
        <f>IF(H15=TRUE,1,0)</f>
        <v>0</v>
      </c>
    </row>
    <row r="16" spans="1:9" s="8" customFormat="1" ht="18.75" customHeight="1" x14ac:dyDescent="0.2">
      <c r="A16" s="216"/>
      <c r="B16" s="184"/>
      <c r="C16" s="159"/>
      <c r="D16" s="55" t="s">
        <v>93</v>
      </c>
      <c r="E16" s="115"/>
      <c r="F16" s="115"/>
      <c r="G16" s="49">
        <f>SUM(E16:F16)</f>
        <v>0</v>
      </c>
      <c r="H16" s="188"/>
      <c r="I16" s="190"/>
    </row>
    <row r="17" spans="1:11" s="8" customFormat="1" ht="18.75" customHeight="1" x14ac:dyDescent="0.2">
      <c r="A17" s="216"/>
      <c r="B17" s="183" t="s">
        <v>47</v>
      </c>
      <c r="C17" s="158" t="s">
        <v>35</v>
      </c>
      <c r="D17" s="53" t="s">
        <v>159</v>
      </c>
      <c r="E17" s="214"/>
      <c r="F17" s="201"/>
      <c r="G17" s="202"/>
      <c r="H17" s="187" t="b">
        <v>0</v>
      </c>
      <c r="I17" s="189">
        <f>IF(H17=TRUE,1,0)</f>
        <v>0</v>
      </c>
    </row>
    <row r="18" spans="1:11" s="8" customFormat="1" ht="18.75" customHeight="1" x14ac:dyDescent="0.2">
      <c r="A18" s="216"/>
      <c r="B18" s="184"/>
      <c r="C18" s="159"/>
      <c r="D18" s="55" t="s">
        <v>159</v>
      </c>
      <c r="E18" s="206"/>
      <c r="F18" s="207"/>
      <c r="G18" s="208"/>
      <c r="H18" s="188"/>
      <c r="I18" s="190"/>
      <c r="K18" s="23"/>
    </row>
    <row r="19" spans="1:11" s="8" customFormat="1" ht="18.75" customHeight="1" x14ac:dyDescent="0.2">
      <c r="A19" s="216"/>
      <c r="B19" s="183" t="s">
        <v>48</v>
      </c>
      <c r="C19" s="158" t="s">
        <v>148</v>
      </c>
      <c r="D19" s="56" t="s">
        <v>84</v>
      </c>
      <c r="E19" s="219"/>
      <c r="F19" s="201"/>
      <c r="G19" s="202"/>
      <c r="H19" s="187" t="b">
        <v>0</v>
      </c>
      <c r="I19" s="189">
        <f>IF(H19=TRUE,1,0)</f>
        <v>0</v>
      </c>
      <c r="K19" s="23"/>
    </row>
    <row r="20" spans="1:11" s="8" customFormat="1" ht="18.75" customHeight="1" x14ac:dyDescent="0.2">
      <c r="A20" s="216"/>
      <c r="B20" s="184"/>
      <c r="C20" s="159"/>
      <c r="D20" s="55" t="s">
        <v>84</v>
      </c>
      <c r="E20" s="220"/>
      <c r="F20" s="207"/>
      <c r="G20" s="208"/>
      <c r="H20" s="188"/>
      <c r="I20" s="190"/>
    </row>
    <row r="21" spans="1:11" s="8" customFormat="1" ht="18.75" customHeight="1" x14ac:dyDescent="0.2">
      <c r="A21" s="9"/>
      <c r="B21" s="4"/>
      <c r="C21" s="36"/>
      <c r="D21" s="57"/>
      <c r="E21" s="19"/>
      <c r="F21" s="19"/>
      <c r="G21" s="19"/>
      <c r="H21" s="21"/>
      <c r="I21" s="4"/>
    </row>
    <row r="22" spans="1:11" s="8" customFormat="1" ht="18.75" customHeight="1" x14ac:dyDescent="0.2">
      <c r="A22" s="215" t="s">
        <v>146</v>
      </c>
      <c r="B22" s="183" t="s">
        <v>53</v>
      </c>
      <c r="C22" s="158" t="s">
        <v>52</v>
      </c>
      <c r="D22" s="53" t="s">
        <v>161</v>
      </c>
      <c r="E22" s="237"/>
      <c r="F22" s="237"/>
      <c r="G22" s="238"/>
      <c r="H22" s="187" t="b">
        <v>0</v>
      </c>
      <c r="I22" s="189">
        <f>IF(H22=TRUE,1,0)</f>
        <v>0</v>
      </c>
    </row>
    <row r="23" spans="1:11" s="8" customFormat="1" ht="18.75" customHeight="1" x14ac:dyDescent="0.2">
      <c r="A23" s="215"/>
      <c r="B23" s="184"/>
      <c r="C23" s="159"/>
      <c r="D23" s="55" t="s">
        <v>160</v>
      </c>
      <c r="E23" s="206"/>
      <c r="F23" s="207"/>
      <c r="G23" s="208"/>
      <c r="H23" s="188"/>
      <c r="I23" s="190"/>
    </row>
    <row r="24" spans="1:11" s="8" customFormat="1" ht="11.25" customHeight="1" x14ac:dyDescent="0.2">
      <c r="A24" s="215"/>
      <c r="B24" s="183" t="s">
        <v>54</v>
      </c>
      <c r="C24" s="158" t="s">
        <v>34</v>
      </c>
      <c r="D24" s="185" t="s">
        <v>182</v>
      </c>
      <c r="E24" s="191"/>
      <c r="F24" s="117" t="s">
        <v>162</v>
      </c>
      <c r="G24" s="118"/>
      <c r="H24" s="187" t="b">
        <v>0</v>
      </c>
      <c r="I24" s="189">
        <f>IF(H24=TRUE,1,0)</f>
        <v>0</v>
      </c>
    </row>
    <row r="25" spans="1:11" s="8" customFormat="1" ht="26.25" customHeight="1" x14ac:dyDescent="0.2">
      <c r="A25" s="215"/>
      <c r="B25" s="184"/>
      <c r="C25" s="159"/>
      <c r="D25" s="186"/>
      <c r="E25" s="192"/>
      <c r="F25" s="221"/>
      <c r="G25" s="222"/>
      <c r="H25" s="188"/>
      <c r="I25" s="190"/>
    </row>
    <row r="26" spans="1:11" s="8" customFormat="1" ht="18.75" customHeight="1" x14ac:dyDescent="0.2">
      <c r="A26" s="9"/>
      <c r="B26" s="4"/>
      <c r="C26" s="36"/>
      <c r="D26" s="57"/>
      <c r="E26" s="20"/>
      <c r="F26" s="20"/>
      <c r="G26" s="20"/>
      <c r="H26" s="21"/>
      <c r="I26" s="4"/>
    </row>
    <row r="27" spans="1:11" s="8" customFormat="1" ht="18.75" customHeight="1" x14ac:dyDescent="0.2">
      <c r="A27" s="212" t="s">
        <v>147</v>
      </c>
      <c r="B27" s="183" t="s">
        <v>55</v>
      </c>
      <c r="C27" s="158" t="s">
        <v>50</v>
      </c>
      <c r="D27" s="53" t="s">
        <v>204</v>
      </c>
      <c r="E27" s="214"/>
      <c r="F27" s="201"/>
      <c r="G27" s="202"/>
      <c r="H27" s="187" t="b">
        <v>0</v>
      </c>
      <c r="I27" s="189">
        <f>IF(H27=TRUE,1,0)</f>
        <v>0</v>
      </c>
    </row>
    <row r="28" spans="1:11" s="8" customFormat="1" ht="18.75" customHeight="1" x14ac:dyDescent="0.2">
      <c r="A28" s="213"/>
      <c r="B28" s="193"/>
      <c r="C28" s="194"/>
      <c r="D28" s="58" t="s">
        <v>163</v>
      </c>
      <c r="E28" s="209"/>
      <c r="F28" s="204"/>
      <c r="G28" s="205"/>
      <c r="H28" s="195"/>
      <c r="I28" s="196"/>
    </row>
    <row r="29" spans="1:11" s="8" customFormat="1" ht="18.75" customHeight="1" x14ac:dyDescent="0.2">
      <c r="A29" s="213"/>
      <c r="B29" s="184"/>
      <c r="C29" s="159"/>
      <c r="D29" s="59" t="s">
        <v>164</v>
      </c>
      <c r="E29" s="207"/>
      <c r="F29" s="207"/>
      <c r="G29" s="208"/>
      <c r="H29" s="188"/>
      <c r="I29" s="190"/>
    </row>
    <row r="30" spans="1:11" s="8" customFormat="1" ht="18.75" customHeight="1" x14ac:dyDescent="0.2">
      <c r="A30" s="213"/>
      <c r="B30" s="199" t="s">
        <v>56</v>
      </c>
      <c r="C30" s="168" t="s">
        <v>51</v>
      </c>
      <c r="D30" s="53" t="s">
        <v>204</v>
      </c>
      <c r="E30" s="214"/>
      <c r="F30" s="201"/>
      <c r="G30" s="202"/>
      <c r="H30" s="210" t="b">
        <v>0</v>
      </c>
      <c r="I30" s="211">
        <f>IF(H30=TRUE,1,0)</f>
        <v>0</v>
      </c>
    </row>
    <row r="31" spans="1:11" s="8" customFormat="1" ht="18.75" customHeight="1" x14ac:dyDescent="0.2">
      <c r="A31" s="213"/>
      <c r="B31" s="199"/>
      <c r="C31" s="168"/>
      <c r="D31" s="58" t="s">
        <v>163</v>
      </c>
      <c r="E31" s="209"/>
      <c r="F31" s="204"/>
      <c r="G31" s="205"/>
      <c r="H31" s="210"/>
      <c r="I31" s="211"/>
    </row>
    <row r="32" spans="1:11" s="8" customFormat="1" ht="18.75" customHeight="1" x14ac:dyDescent="0.2">
      <c r="A32" s="213"/>
      <c r="B32" s="199"/>
      <c r="C32" s="168"/>
      <c r="D32" s="59" t="s">
        <v>164</v>
      </c>
      <c r="E32" s="207"/>
      <c r="F32" s="207"/>
      <c r="G32" s="208"/>
      <c r="H32" s="210"/>
      <c r="I32" s="211"/>
    </row>
    <row r="33" spans="1:9" s="8" customFormat="1" ht="18.75" customHeight="1" x14ac:dyDescent="0.2">
      <c r="A33" s="9"/>
      <c r="B33" s="4"/>
      <c r="C33" s="36"/>
      <c r="D33" s="57"/>
      <c r="E33" s="20"/>
      <c r="F33" s="20"/>
      <c r="G33" s="20"/>
      <c r="H33" s="21"/>
      <c r="I33" s="4"/>
    </row>
    <row r="34" spans="1:9" s="8" customFormat="1" ht="18.75" customHeight="1" x14ac:dyDescent="0.2">
      <c r="A34" s="212" t="s">
        <v>26</v>
      </c>
      <c r="B34" s="199" t="s">
        <v>57</v>
      </c>
      <c r="C34" s="168" t="s">
        <v>150</v>
      </c>
      <c r="D34" s="53" t="s">
        <v>84</v>
      </c>
      <c r="E34" s="214"/>
      <c r="F34" s="201"/>
      <c r="G34" s="202"/>
      <c r="H34" s="210" t="b">
        <v>0</v>
      </c>
      <c r="I34" s="211">
        <f>IF(H34=TRUE,1,0)</f>
        <v>0</v>
      </c>
    </row>
    <row r="35" spans="1:9" s="8" customFormat="1" ht="18.75" customHeight="1" x14ac:dyDescent="0.2">
      <c r="A35" s="213"/>
      <c r="B35" s="199"/>
      <c r="C35" s="168"/>
      <c r="D35" s="59" t="s">
        <v>165</v>
      </c>
      <c r="E35" s="206"/>
      <c r="F35" s="207"/>
      <c r="G35" s="208"/>
      <c r="H35" s="210"/>
      <c r="I35" s="211"/>
    </row>
    <row r="36" spans="1:9" s="8" customFormat="1" ht="18.75" customHeight="1" x14ac:dyDescent="0.2">
      <c r="A36" s="213"/>
      <c r="B36" s="199" t="s">
        <v>58</v>
      </c>
      <c r="C36" s="168" t="s">
        <v>149</v>
      </c>
      <c r="D36" s="53" t="s">
        <v>84</v>
      </c>
      <c r="E36" s="214"/>
      <c r="F36" s="201"/>
      <c r="G36" s="202"/>
      <c r="H36" s="210" t="b">
        <v>0</v>
      </c>
      <c r="I36" s="211">
        <f>IF(H36=TRUE,1,0)</f>
        <v>0</v>
      </c>
    </row>
    <row r="37" spans="1:9" s="8" customFormat="1" ht="18.75" customHeight="1" x14ac:dyDescent="0.2">
      <c r="A37" s="213"/>
      <c r="B37" s="199"/>
      <c r="C37" s="168"/>
      <c r="D37" s="59" t="s">
        <v>165</v>
      </c>
      <c r="E37" s="206"/>
      <c r="F37" s="207"/>
      <c r="G37" s="208"/>
      <c r="H37" s="210"/>
      <c r="I37" s="211"/>
    </row>
    <row r="38" spans="1:9" s="8" customFormat="1" ht="18.75" customHeight="1" x14ac:dyDescent="0.2">
      <c r="A38" s="9"/>
      <c r="B38" s="4"/>
      <c r="C38" s="36"/>
      <c r="D38" s="57"/>
      <c r="E38" s="20"/>
      <c r="F38" s="20"/>
      <c r="G38" s="20"/>
      <c r="H38" s="21"/>
      <c r="I38" s="4"/>
    </row>
    <row r="39" spans="1:9" s="8" customFormat="1" ht="19.5" customHeight="1" x14ac:dyDescent="0.2">
      <c r="A39" s="212" t="s">
        <v>27</v>
      </c>
      <c r="B39" s="183" t="s">
        <v>59</v>
      </c>
      <c r="C39" s="158" t="s">
        <v>151</v>
      </c>
      <c r="D39" s="56" t="s">
        <v>100</v>
      </c>
      <c r="E39" s="133"/>
      <c r="F39" s="56" t="s">
        <v>100</v>
      </c>
      <c r="G39" s="134"/>
      <c r="H39" s="187" t="b">
        <v>0</v>
      </c>
      <c r="I39" s="189">
        <f>IF(H39=TRUE,1,0)</f>
        <v>0</v>
      </c>
    </row>
    <row r="40" spans="1:9" s="8" customFormat="1" ht="19.5" customHeight="1" x14ac:dyDescent="0.2">
      <c r="A40" s="213"/>
      <c r="B40" s="193"/>
      <c r="C40" s="194"/>
      <c r="D40" s="58" t="s">
        <v>166</v>
      </c>
      <c r="E40" s="119"/>
      <c r="F40" s="58" t="s">
        <v>166</v>
      </c>
      <c r="G40" s="121"/>
      <c r="H40" s="195"/>
      <c r="I40" s="196"/>
    </row>
    <row r="41" spans="1:9" s="8" customFormat="1" ht="19.5" customHeight="1" x14ac:dyDescent="0.2">
      <c r="A41" s="213"/>
      <c r="B41" s="184"/>
      <c r="C41" s="159"/>
      <c r="D41" s="59" t="s">
        <v>167</v>
      </c>
      <c r="E41" s="120"/>
      <c r="F41" s="59" t="s">
        <v>167</v>
      </c>
      <c r="G41" s="122"/>
      <c r="H41" s="188"/>
      <c r="I41" s="190"/>
    </row>
    <row r="42" spans="1:9" s="8" customFormat="1" ht="19.5" customHeight="1" x14ac:dyDescent="0.2">
      <c r="A42" s="213"/>
      <c r="B42" s="199" t="s">
        <v>60</v>
      </c>
      <c r="C42" s="168" t="s">
        <v>168</v>
      </c>
      <c r="D42" s="56" t="s">
        <v>100</v>
      </c>
      <c r="E42" s="123"/>
      <c r="F42" s="56" t="s">
        <v>100</v>
      </c>
      <c r="G42" s="134"/>
      <c r="H42" s="210" t="b">
        <v>0</v>
      </c>
      <c r="I42" s="211">
        <f>IF(H42=TRUE,1,0)</f>
        <v>0</v>
      </c>
    </row>
    <row r="43" spans="1:9" s="8" customFormat="1" ht="19.5" customHeight="1" x14ac:dyDescent="0.2">
      <c r="A43" s="213"/>
      <c r="B43" s="199"/>
      <c r="C43" s="168"/>
      <c r="D43" s="58" t="s">
        <v>166</v>
      </c>
      <c r="E43" s="121"/>
      <c r="F43" s="58" t="s">
        <v>166</v>
      </c>
      <c r="G43" s="121"/>
      <c r="H43" s="210"/>
      <c r="I43" s="211"/>
    </row>
    <row r="44" spans="1:9" s="8" customFormat="1" ht="19.5" customHeight="1" x14ac:dyDescent="0.2">
      <c r="A44" s="213"/>
      <c r="B44" s="199"/>
      <c r="C44" s="168"/>
      <c r="D44" s="59" t="s">
        <v>167</v>
      </c>
      <c r="E44" s="124"/>
      <c r="F44" s="59" t="s">
        <v>167</v>
      </c>
      <c r="G44" s="124"/>
      <c r="H44" s="210"/>
      <c r="I44" s="211"/>
    </row>
    <row r="45" spans="1:9" s="8" customFormat="1" ht="18.75" customHeight="1" x14ac:dyDescent="0.2">
      <c r="A45" s="9"/>
      <c r="B45" s="4"/>
      <c r="C45" s="36"/>
      <c r="D45" s="57"/>
      <c r="E45" s="20"/>
      <c r="F45" s="20"/>
      <c r="G45" s="20"/>
      <c r="H45" s="21"/>
      <c r="I45" s="4"/>
    </row>
    <row r="46" spans="1:9" s="8" customFormat="1" ht="18.75" customHeight="1" x14ac:dyDescent="0.2">
      <c r="A46" s="212" t="s">
        <v>28</v>
      </c>
      <c r="B46" s="183" t="s">
        <v>61</v>
      </c>
      <c r="C46" s="158" t="s">
        <v>153</v>
      </c>
      <c r="D46" s="53" t="s">
        <v>100</v>
      </c>
      <c r="E46" s="200"/>
      <c r="F46" s="201"/>
      <c r="G46" s="202"/>
      <c r="H46" s="187" t="b">
        <v>0</v>
      </c>
      <c r="I46" s="189">
        <f>IF(H46=TRUE,1,0)</f>
        <v>0</v>
      </c>
    </row>
    <row r="47" spans="1:9" s="8" customFormat="1" ht="18.75" customHeight="1" x14ac:dyDescent="0.2">
      <c r="A47" s="213"/>
      <c r="B47" s="193"/>
      <c r="C47" s="194"/>
      <c r="D47" s="58" t="s">
        <v>169</v>
      </c>
      <c r="E47" s="209"/>
      <c r="F47" s="204"/>
      <c r="G47" s="205"/>
      <c r="H47" s="195"/>
      <c r="I47" s="196"/>
    </row>
    <row r="48" spans="1:9" s="8" customFormat="1" ht="18.75" customHeight="1" x14ac:dyDescent="0.2">
      <c r="A48" s="213"/>
      <c r="B48" s="184"/>
      <c r="C48" s="159"/>
      <c r="D48" s="59" t="s">
        <v>170</v>
      </c>
      <c r="E48" s="207"/>
      <c r="F48" s="207"/>
      <c r="G48" s="208"/>
      <c r="H48" s="188"/>
      <c r="I48" s="190"/>
    </row>
    <row r="49" spans="1:9" s="8" customFormat="1" ht="18" customHeight="1" x14ac:dyDescent="0.2">
      <c r="A49" s="213"/>
      <c r="B49" s="183" t="s">
        <v>62</v>
      </c>
      <c r="C49" s="158" t="s">
        <v>42</v>
      </c>
      <c r="D49" s="56" t="s">
        <v>208</v>
      </c>
      <c r="E49" s="131" t="s">
        <v>206</v>
      </c>
      <c r="F49" s="131" t="s">
        <v>205</v>
      </c>
      <c r="G49" s="132" t="s">
        <v>207</v>
      </c>
      <c r="H49" s="187" t="b">
        <v>0</v>
      </c>
      <c r="I49" s="189">
        <f>IF(H49=TRUE,1,0)</f>
        <v>0</v>
      </c>
    </row>
    <row r="50" spans="1:9" s="8" customFormat="1" ht="18" customHeight="1" x14ac:dyDescent="0.2">
      <c r="A50" s="213"/>
      <c r="B50" s="193"/>
      <c r="C50" s="194"/>
      <c r="D50" s="130" t="s">
        <v>171</v>
      </c>
      <c r="E50" s="135"/>
      <c r="F50" s="139"/>
      <c r="G50" s="136"/>
      <c r="H50" s="195"/>
      <c r="I50" s="196"/>
    </row>
    <row r="51" spans="1:9" s="8" customFormat="1" ht="18" customHeight="1" x14ac:dyDescent="0.2">
      <c r="A51" s="213"/>
      <c r="B51" s="193"/>
      <c r="C51" s="194"/>
      <c r="D51" s="58" t="s">
        <v>172</v>
      </c>
      <c r="E51" s="137"/>
      <c r="F51" s="128"/>
      <c r="G51" s="125"/>
      <c r="H51" s="195"/>
      <c r="I51" s="196"/>
    </row>
    <row r="52" spans="1:9" s="8" customFormat="1" ht="18" customHeight="1" x14ac:dyDescent="0.2">
      <c r="A52" s="213"/>
      <c r="B52" s="193"/>
      <c r="C52" s="194"/>
      <c r="D52" s="58" t="s">
        <v>173</v>
      </c>
      <c r="E52" s="137"/>
      <c r="F52" s="128"/>
      <c r="G52" s="125"/>
      <c r="H52" s="195"/>
      <c r="I52" s="196"/>
    </row>
    <row r="53" spans="1:9" s="8" customFormat="1" ht="18" customHeight="1" x14ac:dyDescent="0.2">
      <c r="A53" s="213"/>
      <c r="B53" s="193"/>
      <c r="C53" s="194"/>
      <c r="D53" s="58" t="s">
        <v>175</v>
      </c>
      <c r="E53" s="137"/>
      <c r="F53" s="128"/>
      <c r="G53" s="125"/>
      <c r="H53" s="195"/>
      <c r="I53" s="196"/>
    </row>
    <row r="54" spans="1:9" s="8" customFormat="1" ht="18" customHeight="1" x14ac:dyDescent="0.2">
      <c r="A54" s="213"/>
      <c r="B54" s="184"/>
      <c r="C54" s="159"/>
      <c r="D54" s="59" t="s">
        <v>174</v>
      </c>
      <c r="E54" s="138"/>
      <c r="F54" s="129"/>
      <c r="G54" s="126"/>
      <c r="H54" s="188"/>
      <c r="I54" s="190"/>
    </row>
    <row r="55" spans="1:9" s="8" customFormat="1" ht="18.75" customHeight="1" x14ac:dyDescent="0.2">
      <c r="A55" s="9"/>
      <c r="B55" s="4"/>
      <c r="C55" s="37"/>
      <c r="D55" s="57"/>
      <c r="E55" s="20"/>
      <c r="F55" s="20"/>
      <c r="G55" s="20"/>
      <c r="H55" s="21"/>
      <c r="I55" s="4"/>
    </row>
    <row r="56" spans="1:9" s="8" customFormat="1" ht="18.75" customHeight="1" x14ac:dyDescent="0.2">
      <c r="A56" s="197" t="s">
        <v>29</v>
      </c>
      <c r="B56" s="199" t="s">
        <v>63</v>
      </c>
      <c r="C56" s="168" t="s">
        <v>154</v>
      </c>
      <c r="D56" s="53" t="s">
        <v>100</v>
      </c>
      <c r="E56" s="200"/>
      <c r="F56" s="201"/>
      <c r="G56" s="202"/>
      <c r="H56" s="210" t="b">
        <v>0</v>
      </c>
      <c r="I56" s="211">
        <f>IF(H56=TRUE,1,0)</f>
        <v>0</v>
      </c>
    </row>
    <row r="57" spans="1:9" s="8" customFormat="1" ht="18.75" customHeight="1" x14ac:dyDescent="0.2">
      <c r="A57" s="198"/>
      <c r="B57" s="199"/>
      <c r="C57" s="168"/>
      <c r="D57" s="58" t="s">
        <v>166</v>
      </c>
      <c r="E57" s="203"/>
      <c r="F57" s="204"/>
      <c r="G57" s="205"/>
      <c r="H57" s="210"/>
      <c r="I57" s="211"/>
    </row>
    <row r="58" spans="1:9" s="8" customFormat="1" ht="18.75" customHeight="1" x14ac:dyDescent="0.2">
      <c r="A58" s="198"/>
      <c r="B58" s="199"/>
      <c r="C58" s="168"/>
      <c r="D58" s="59" t="s">
        <v>176</v>
      </c>
      <c r="E58" s="206"/>
      <c r="F58" s="207"/>
      <c r="G58" s="208"/>
      <c r="H58" s="210"/>
      <c r="I58" s="211"/>
    </row>
    <row r="59" spans="1:9" s="8" customFormat="1" ht="18.75" customHeight="1" x14ac:dyDescent="0.2">
      <c r="A59" s="198"/>
      <c r="B59" s="199" t="s">
        <v>64</v>
      </c>
      <c r="C59" s="168" t="s">
        <v>155</v>
      </c>
      <c r="D59" s="53" t="s">
        <v>100</v>
      </c>
      <c r="E59" s="200"/>
      <c r="F59" s="201"/>
      <c r="G59" s="202"/>
      <c r="H59" s="210" t="b">
        <v>0</v>
      </c>
      <c r="I59" s="211">
        <f>IF(H59=TRUE,1,0)</f>
        <v>0</v>
      </c>
    </row>
    <row r="60" spans="1:9" s="8" customFormat="1" ht="18.75" customHeight="1" x14ac:dyDescent="0.2">
      <c r="A60" s="198"/>
      <c r="B60" s="199"/>
      <c r="C60" s="168"/>
      <c r="D60" s="58" t="s">
        <v>166</v>
      </c>
      <c r="E60" s="209"/>
      <c r="F60" s="204"/>
      <c r="G60" s="205"/>
      <c r="H60" s="210"/>
      <c r="I60" s="211"/>
    </row>
    <row r="61" spans="1:9" s="8" customFormat="1" ht="18.75" customHeight="1" x14ac:dyDescent="0.2">
      <c r="A61" s="198"/>
      <c r="B61" s="199"/>
      <c r="C61" s="168"/>
      <c r="D61" s="59" t="s">
        <v>176</v>
      </c>
      <c r="E61" s="206"/>
      <c r="F61" s="207"/>
      <c r="G61" s="208"/>
      <c r="H61" s="210"/>
      <c r="I61" s="211"/>
    </row>
    <row r="62" spans="1:9" s="8" customFormat="1" ht="18.75" customHeight="1" x14ac:dyDescent="0.2">
      <c r="A62" s="9"/>
      <c r="B62" s="4"/>
      <c r="C62" s="36"/>
      <c r="D62" s="57"/>
      <c r="E62" s="20"/>
      <c r="F62" s="20"/>
      <c r="G62" s="20"/>
      <c r="H62" s="21"/>
      <c r="I62" s="4"/>
    </row>
    <row r="63" spans="1:9" s="8" customFormat="1" ht="18.75" customHeight="1" x14ac:dyDescent="0.2">
      <c r="A63" s="197" t="s">
        <v>137</v>
      </c>
      <c r="B63" s="183" t="s">
        <v>65</v>
      </c>
      <c r="C63" s="158" t="s">
        <v>156</v>
      </c>
      <c r="D63" s="56" t="s">
        <v>100</v>
      </c>
      <c r="E63" s="123"/>
      <c r="F63" s="56" t="s">
        <v>100</v>
      </c>
      <c r="G63" s="134"/>
      <c r="H63" s="187" t="b">
        <v>0</v>
      </c>
      <c r="I63" s="189">
        <f>IF(H63=TRUE,1,0)</f>
        <v>0</v>
      </c>
    </row>
    <row r="64" spans="1:9" s="8" customFormat="1" ht="18.75" customHeight="1" x14ac:dyDescent="0.2">
      <c r="A64" s="198"/>
      <c r="B64" s="193"/>
      <c r="C64" s="194"/>
      <c r="D64" s="58" t="s">
        <v>178</v>
      </c>
      <c r="E64" s="125"/>
      <c r="F64" s="58" t="s">
        <v>178</v>
      </c>
      <c r="G64" s="125"/>
      <c r="H64" s="195"/>
      <c r="I64" s="196"/>
    </row>
    <row r="65" spans="1:9" s="8" customFormat="1" ht="18.75" customHeight="1" x14ac:dyDescent="0.2">
      <c r="A65" s="198"/>
      <c r="B65" s="184"/>
      <c r="C65" s="159"/>
      <c r="D65" s="59" t="s">
        <v>177</v>
      </c>
      <c r="E65" s="127"/>
      <c r="F65" s="59" t="s">
        <v>177</v>
      </c>
      <c r="G65" s="127"/>
      <c r="H65" s="188"/>
      <c r="I65" s="190"/>
    </row>
    <row r="66" spans="1:9" s="8" customFormat="1" ht="18.75" customHeight="1" x14ac:dyDescent="0.2">
      <c r="A66" s="198"/>
      <c r="B66" s="199" t="s">
        <v>66</v>
      </c>
      <c r="C66" s="168" t="s">
        <v>157</v>
      </c>
      <c r="D66" s="56" t="s">
        <v>100</v>
      </c>
      <c r="E66" s="123"/>
      <c r="F66" s="56" t="s">
        <v>100</v>
      </c>
      <c r="G66" s="123"/>
      <c r="H66" s="187" t="b">
        <v>0</v>
      </c>
      <c r="I66" s="189">
        <f>IF(H66=TRUE,1,0)</f>
        <v>0</v>
      </c>
    </row>
    <row r="67" spans="1:9" s="8" customFormat="1" ht="18.75" customHeight="1" x14ac:dyDescent="0.2">
      <c r="A67" s="198"/>
      <c r="B67" s="199"/>
      <c r="C67" s="168"/>
      <c r="D67" s="58" t="s">
        <v>179</v>
      </c>
      <c r="E67" s="125"/>
      <c r="F67" s="58" t="s">
        <v>179</v>
      </c>
      <c r="G67" s="125"/>
      <c r="H67" s="195"/>
      <c r="I67" s="196"/>
    </row>
    <row r="68" spans="1:9" s="8" customFormat="1" ht="18.75" customHeight="1" x14ac:dyDescent="0.2">
      <c r="A68" s="198"/>
      <c r="B68" s="199"/>
      <c r="C68" s="168"/>
      <c r="D68" s="59" t="s">
        <v>177</v>
      </c>
      <c r="E68" s="127"/>
      <c r="F68" s="59" t="s">
        <v>177</v>
      </c>
      <c r="G68" s="127"/>
      <c r="H68" s="195"/>
      <c r="I68" s="196"/>
    </row>
    <row r="69" spans="1:9" s="8" customFormat="1" ht="18.75" customHeight="1" x14ac:dyDescent="0.2">
      <c r="A69" s="198"/>
      <c r="B69" s="199"/>
      <c r="C69" s="168"/>
      <c r="D69" s="56" t="s">
        <v>100</v>
      </c>
      <c r="E69" s="123"/>
      <c r="F69" s="56" t="s">
        <v>100</v>
      </c>
      <c r="G69" s="123"/>
      <c r="H69" s="195"/>
      <c r="I69" s="196"/>
    </row>
    <row r="70" spans="1:9" s="8" customFormat="1" ht="18.75" customHeight="1" x14ac:dyDescent="0.2">
      <c r="A70" s="198"/>
      <c r="B70" s="199"/>
      <c r="C70" s="168"/>
      <c r="D70" s="58" t="s">
        <v>179</v>
      </c>
      <c r="E70" s="125"/>
      <c r="F70" s="58" t="s">
        <v>179</v>
      </c>
      <c r="G70" s="125"/>
      <c r="H70" s="195"/>
      <c r="I70" s="196"/>
    </row>
    <row r="71" spans="1:9" s="8" customFormat="1" ht="18.75" customHeight="1" x14ac:dyDescent="0.2">
      <c r="A71" s="198"/>
      <c r="B71" s="199"/>
      <c r="C71" s="168"/>
      <c r="D71" s="59" t="s">
        <v>177</v>
      </c>
      <c r="E71" s="127"/>
      <c r="F71" s="59" t="s">
        <v>177</v>
      </c>
      <c r="G71" s="127"/>
      <c r="H71" s="195"/>
      <c r="I71" s="196"/>
    </row>
    <row r="72" spans="1:9" s="8" customFormat="1" ht="18.75" customHeight="1" x14ac:dyDescent="0.2">
      <c r="A72" s="198"/>
      <c r="B72" s="199"/>
      <c r="C72" s="168"/>
      <c r="D72" s="56" t="s">
        <v>100</v>
      </c>
      <c r="E72" s="123"/>
      <c r="F72" s="56" t="s">
        <v>100</v>
      </c>
      <c r="G72" s="123"/>
      <c r="H72" s="195"/>
      <c r="I72" s="196"/>
    </row>
    <row r="73" spans="1:9" s="8" customFormat="1" ht="18.75" customHeight="1" x14ac:dyDescent="0.2">
      <c r="A73" s="198"/>
      <c r="B73" s="199"/>
      <c r="C73" s="168"/>
      <c r="D73" s="58" t="s">
        <v>179</v>
      </c>
      <c r="E73" s="125"/>
      <c r="F73" s="58" t="s">
        <v>179</v>
      </c>
      <c r="G73" s="125"/>
      <c r="H73" s="195"/>
      <c r="I73" s="196"/>
    </row>
    <row r="74" spans="1:9" s="8" customFormat="1" ht="18.75" customHeight="1" x14ac:dyDescent="0.2">
      <c r="A74" s="198"/>
      <c r="B74" s="199"/>
      <c r="C74" s="168"/>
      <c r="D74" s="59" t="s">
        <v>177</v>
      </c>
      <c r="E74" s="127"/>
      <c r="F74" s="59" t="s">
        <v>177</v>
      </c>
      <c r="G74" s="127"/>
      <c r="H74" s="188"/>
      <c r="I74" s="190"/>
    </row>
    <row r="75" spans="1:9" s="8" customFormat="1" ht="18.75" customHeight="1" x14ac:dyDescent="0.2">
      <c r="A75" s="9"/>
      <c r="B75" s="4"/>
      <c r="C75" s="36"/>
      <c r="D75" s="57"/>
      <c r="E75" s="20"/>
      <c r="F75" s="20"/>
      <c r="G75" s="20"/>
      <c r="H75" s="21"/>
      <c r="I75" s="4"/>
    </row>
    <row r="76" spans="1:9" s="8" customFormat="1" ht="37.5" customHeight="1" x14ac:dyDescent="0.2">
      <c r="A76" s="215" t="s">
        <v>30</v>
      </c>
      <c r="B76" s="43" t="s">
        <v>67</v>
      </c>
      <c r="C76" s="24" t="s">
        <v>214</v>
      </c>
      <c r="D76" s="60" t="s">
        <v>180</v>
      </c>
      <c r="E76" s="217"/>
      <c r="F76" s="217"/>
      <c r="G76" s="218"/>
      <c r="H76" s="18" t="b">
        <v>0</v>
      </c>
      <c r="I76" s="22">
        <f>IF(H76=TRUE,1,0)</f>
        <v>0</v>
      </c>
    </row>
    <row r="77" spans="1:9" s="8" customFormat="1" ht="37.5" customHeight="1" x14ac:dyDescent="0.2">
      <c r="A77" s="215"/>
      <c r="B77" s="43" t="s">
        <v>68</v>
      </c>
      <c r="C77" s="24" t="s">
        <v>215</v>
      </c>
      <c r="D77" s="60" t="s">
        <v>181</v>
      </c>
      <c r="E77" s="217"/>
      <c r="F77" s="217"/>
      <c r="G77" s="218"/>
      <c r="H77" s="18" t="b">
        <v>0</v>
      </c>
      <c r="I77" s="22">
        <f>IF(H77=TRUE,1,0)</f>
        <v>0</v>
      </c>
    </row>
  </sheetData>
  <sheetProtection algorithmName="SHA-512" hashValue="ZKNkQ4RBoUFH1+rmBmeGQ9Yf2uFh9znKsgp/GxTFOF2U4gEEWvIYEExuwGAl+k/ccqbRSl5jNSxf5XGGu70lUg==" saltValue="coKD0qLZtOYb8/HK5ATsxg==" spinCount="100000" sheet="1"/>
  <mergeCells count="112">
    <mergeCell ref="A27:A32"/>
    <mergeCell ref="B30:B32"/>
    <mergeCell ref="C30:C32"/>
    <mergeCell ref="E30:G30"/>
    <mergeCell ref="E31:G31"/>
    <mergeCell ref="E32:G32"/>
    <mergeCell ref="H30:H32"/>
    <mergeCell ref="I30:I32"/>
    <mergeCell ref="B34:B35"/>
    <mergeCell ref="C34:C35"/>
    <mergeCell ref="E22:G22"/>
    <mergeCell ref="E23:G23"/>
    <mergeCell ref="I42:I44"/>
    <mergeCell ref="C39:C41"/>
    <mergeCell ref="C42:C44"/>
    <mergeCell ref="I22:I23"/>
    <mergeCell ref="I39:I41"/>
    <mergeCell ref="H27:H29"/>
    <mergeCell ref="I27:I29"/>
    <mergeCell ref="B3:D3"/>
    <mergeCell ref="H13:H14"/>
    <mergeCell ref="H15:H16"/>
    <mergeCell ref="H19:H20"/>
    <mergeCell ref="B17:B18"/>
    <mergeCell ref="C17:C18"/>
    <mergeCell ref="A5:I8"/>
    <mergeCell ref="I13:I14"/>
    <mergeCell ref="I15:I16"/>
    <mergeCell ref="C13:C16"/>
    <mergeCell ref="D11:G11"/>
    <mergeCell ref="I19:I20"/>
    <mergeCell ref="I17:I18"/>
    <mergeCell ref="B13:B16"/>
    <mergeCell ref="A76:A77"/>
    <mergeCell ref="A13:A20"/>
    <mergeCell ref="A22:A25"/>
    <mergeCell ref="H42:H44"/>
    <mergeCell ref="E77:G77"/>
    <mergeCell ref="B42:B44"/>
    <mergeCell ref="C19:C20"/>
    <mergeCell ref="B19:B20"/>
    <mergeCell ref="E19:G19"/>
    <mergeCell ref="E20:G20"/>
    <mergeCell ref="B22:B23"/>
    <mergeCell ref="C22:C23"/>
    <mergeCell ref="E17:G17"/>
    <mergeCell ref="E18:G18"/>
    <mergeCell ref="H17:H18"/>
    <mergeCell ref="E76:G76"/>
    <mergeCell ref="H22:H23"/>
    <mergeCell ref="E27:G27"/>
    <mergeCell ref="E28:G28"/>
    <mergeCell ref="H39:H41"/>
    <mergeCell ref="F25:G25"/>
    <mergeCell ref="E29:G29"/>
    <mergeCell ref="B27:B29"/>
    <mergeCell ref="C27:C29"/>
    <mergeCell ref="A46:A54"/>
    <mergeCell ref="E48:G48"/>
    <mergeCell ref="B46:B48"/>
    <mergeCell ref="C46:C48"/>
    <mergeCell ref="B36:B37"/>
    <mergeCell ref="C36:C37"/>
    <mergeCell ref="A34:A37"/>
    <mergeCell ref="H34:H35"/>
    <mergeCell ref="I34:I35"/>
    <mergeCell ref="H36:H37"/>
    <mergeCell ref="I36:I37"/>
    <mergeCell ref="E34:G34"/>
    <mergeCell ref="E35:G35"/>
    <mergeCell ref="E36:G36"/>
    <mergeCell ref="E37:G37"/>
    <mergeCell ref="A39:A44"/>
    <mergeCell ref="E46:G46"/>
    <mergeCell ref="E47:G47"/>
    <mergeCell ref="B39:B41"/>
    <mergeCell ref="A56:A61"/>
    <mergeCell ref="B63:B65"/>
    <mergeCell ref="C63:C65"/>
    <mergeCell ref="B56:B58"/>
    <mergeCell ref="C56:C58"/>
    <mergeCell ref="H63:H65"/>
    <mergeCell ref="I63:I65"/>
    <mergeCell ref="B59:B61"/>
    <mergeCell ref="C59:C61"/>
    <mergeCell ref="E56:G56"/>
    <mergeCell ref="E57:G57"/>
    <mergeCell ref="E58:G58"/>
    <mergeCell ref="E59:G59"/>
    <mergeCell ref="E60:G60"/>
    <mergeCell ref="E61:G61"/>
    <mergeCell ref="A63:A74"/>
    <mergeCell ref="B66:B74"/>
    <mergeCell ref="C66:C74"/>
    <mergeCell ref="H66:H74"/>
    <mergeCell ref="I66:I74"/>
    <mergeCell ref="H56:H58"/>
    <mergeCell ref="I56:I58"/>
    <mergeCell ref="H59:H61"/>
    <mergeCell ref="I59:I61"/>
    <mergeCell ref="B24:B25"/>
    <mergeCell ref="C24:C25"/>
    <mergeCell ref="D24:D25"/>
    <mergeCell ref="H24:H25"/>
    <mergeCell ref="I24:I25"/>
    <mergeCell ref="E24:E25"/>
    <mergeCell ref="B49:B54"/>
    <mergeCell ref="C49:C54"/>
    <mergeCell ref="H49:H54"/>
    <mergeCell ref="I49:I54"/>
    <mergeCell ref="H46:H48"/>
    <mergeCell ref="I46:I48"/>
  </mergeCells>
  <pageMargins left="0.70866141732283472" right="0.70866141732283472" top="0.78740157480314965" bottom="0.78740157480314965" header="0.31496062992125984" footer="0.31496062992125984"/>
  <pageSetup paperSize="9" orientation="landscape" r:id="rId1"/>
  <headerFooter>
    <oddHeader>&amp;LAnsuchen zur Vergabe der Stadtsubvention 2023&amp;R&amp;G</oddHeader>
    <oddFooter>&amp;L&amp;F&amp;R&amp;K00+000(&amp;K000000&amp;P+1&amp;K00+000)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7</xdr:col>
                    <xdr:colOff>152400</xdr:colOff>
                    <xdr:row>12</xdr:row>
                    <xdr:rowOff>133350</xdr:rowOff>
                  </from>
                  <to>
                    <xdr:col>7</xdr:col>
                    <xdr:colOff>419100</xdr:colOff>
                    <xdr:row>13</xdr:row>
                    <xdr:rowOff>114300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152400</xdr:colOff>
                    <xdr:row>14</xdr:row>
                    <xdr:rowOff>133350</xdr:rowOff>
                  </from>
                  <to>
                    <xdr:col>7</xdr:col>
                    <xdr:colOff>419100</xdr:colOff>
                    <xdr:row>15</xdr:row>
                    <xdr:rowOff>114300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7</xdr:col>
                    <xdr:colOff>152400</xdr:colOff>
                    <xdr:row>16</xdr:row>
                    <xdr:rowOff>114300</xdr:rowOff>
                  </from>
                  <to>
                    <xdr:col>7</xdr:col>
                    <xdr:colOff>419100</xdr:colOff>
                    <xdr:row>17</xdr:row>
                    <xdr:rowOff>95250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7</xdr:col>
                    <xdr:colOff>152400</xdr:colOff>
                    <xdr:row>18</xdr:row>
                    <xdr:rowOff>133350</xdr:rowOff>
                  </from>
                  <to>
                    <xdr:col>7</xdr:col>
                    <xdr:colOff>419100</xdr:colOff>
                    <xdr:row>19</xdr:row>
                    <xdr:rowOff>114300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7</xdr:col>
                    <xdr:colOff>152400</xdr:colOff>
                    <xdr:row>21</xdr:row>
                    <xdr:rowOff>133350</xdr:rowOff>
                  </from>
                  <to>
                    <xdr:col>7</xdr:col>
                    <xdr:colOff>419100</xdr:colOff>
                    <xdr:row>22</xdr:row>
                    <xdr:rowOff>114300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7</xdr:col>
                    <xdr:colOff>152400</xdr:colOff>
                    <xdr:row>23</xdr:row>
                    <xdr:rowOff>133350</xdr:rowOff>
                  </from>
                  <to>
                    <xdr:col>7</xdr:col>
                    <xdr:colOff>419100</xdr:colOff>
                    <xdr:row>24</xdr:row>
                    <xdr:rowOff>209550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7</xdr:col>
                    <xdr:colOff>152400</xdr:colOff>
                    <xdr:row>26</xdr:row>
                    <xdr:rowOff>228600</xdr:rowOff>
                  </from>
                  <to>
                    <xdr:col>7</xdr:col>
                    <xdr:colOff>419100</xdr:colOff>
                    <xdr:row>27</xdr:row>
                    <xdr:rowOff>209550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7</xdr:col>
                    <xdr:colOff>152400</xdr:colOff>
                    <xdr:row>29</xdr:row>
                    <xdr:rowOff>228600</xdr:rowOff>
                  </from>
                  <to>
                    <xdr:col>7</xdr:col>
                    <xdr:colOff>419100</xdr:colOff>
                    <xdr:row>30</xdr:row>
                    <xdr:rowOff>209550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7</xdr:col>
                    <xdr:colOff>152400</xdr:colOff>
                    <xdr:row>33</xdr:row>
                    <xdr:rowOff>133350</xdr:rowOff>
                  </from>
                  <to>
                    <xdr:col>7</xdr:col>
                    <xdr:colOff>419100</xdr:colOff>
                    <xdr:row>34</xdr:row>
                    <xdr:rowOff>114300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7</xdr:col>
                    <xdr:colOff>152400</xdr:colOff>
                    <xdr:row>35</xdr:row>
                    <xdr:rowOff>133350</xdr:rowOff>
                  </from>
                  <to>
                    <xdr:col>7</xdr:col>
                    <xdr:colOff>419100</xdr:colOff>
                    <xdr:row>36</xdr:row>
                    <xdr:rowOff>114300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7</xdr:col>
                    <xdr:colOff>152400</xdr:colOff>
                    <xdr:row>39</xdr:row>
                    <xdr:rowOff>0</xdr:rowOff>
                  </from>
                  <to>
                    <xdr:col>7</xdr:col>
                    <xdr:colOff>419100</xdr:colOff>
                    <xdr:row>39</xdr:row>
                    <xdr:rowOff>219075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7</xdr:col>
                    <xdr:colOff>152400</xdr:colOff>
                    <xdr:row>42</xdr:row>
                    <xdr:rowOff>9525</xdr:rowOff>
                  </from>
                  <to>
                    <xdr:col>7</xdr:col>
                    <xdr:colOff>419100</xdr:colOff>
                    <xdr:row>42</xdr:row>
                    <xdr:rowOff>228600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7</xdr:col>
                    <xdr:colOff>152400</xdr:colOff>
                    <xdr:row>46</xdr:row>
                    <xdr:rowOff>9525</xdr:rowOff>
                  </from>
                  <to>
                    <xdr:col>7</xdr:col>
                    <xdr:colOff>419100</xdr:colOff>
                    <xdr:row>46</xdr:row>
                    <xdr:rowOff>228600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7</xdr:col>
                    <xdr:colOff>152400</xdr:colOff>
                    <xdr:row>50</xdr:row>
                    <xdr:rowOff>104775</xdr:rowOff>
                  </from>
                  <to>
                    <xdr:col>7</xdr:col>
                    <xdr:colOff>419100</xdr:colOff>
                    <xdr:row>51</xdr:row>
                    <xdr:rowOff>95250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7</xdr:col>
                    <xdr:colOff>152400</xdr:colOff>
                    <xdr:row>55</xdr:row>
                    <xdr:rowOff>228600</xdr:rowOff>
                  </from>
                  <to>
                    <xdr:col>7</xdr:col>
                    <xdr:colOff>419100</xdr:colOff>
                    <xdr:row>56</xdr:row>
                    <xdr:rowOff>209550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7</xdr:col>
                    <xdr:colOff>152400</xdr:colOff>
                    <xdr:row>58</xdr:row>
                    <xdr:rowOff>228600</xdr:rowOff>
                  </from>
                  <to>
                    <xdr:col>7</xdr:col>
                    <xdr:colOff>419100</xdr:colOff>
                    <xdr:row>59</xdr:row>
                    <xdr:rowOff>209550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7</xdr:col>
                    <xdr:colOff>152400</xdr:colOff>
                    <xdr:row>62</xdr:row>
                    <xdr:rowOff>228600</xdr:rowOff>
                  </from>
                  <to>
                    <xdr:col>7</xdr:col>
                    <xdr:colOff>419100</xdr:colOff>
                    <xdr:row>63</xdr:row>
                    <xdr:rowOff>209550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7</xdr:col>
                    <xdr:colOff>152400</xdr:colOff>
                    <xdr:row>68</xdr:row>
                    <xdr:rowOff>228600</xdr:rowOff>
                  </from>
                  <to>
                    <xdr:col>7</xdr:col>
                    <xdr:colOff>419100</xdr:colOff>
                    <xdr:row>69</xdr:row>
                    <xdr:rowOff>209550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7</xdr:col>
                    <xdr:colOff>152400</xdr:colOff>
                    <xdr:row>75</xdr:row>
                    <xdr:rowOff>133350</xdr:rowOff>
                  </from>
                  <to>
                    <xdr:col>7</xdr:col>
                    <xdr:colOff>419100</xdr:colOff>
                    <xdr:row>75</xdr:row>
                    <xdr:rowOff>352425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7</xdr:col>
                    <xdr:colOff>152400</xdr:colOff>
                    <xdr:row>76</xdr:row>
                    <xdr:rowOff>133350</xdr:rowOff>
                  </from>
                  <to>
                    <xdr:col>7</xdr:col>
                    <xdr:colOff>419100</xdr:colOff>
                    <xdr:row>76</xdr:row>
                    <xdr:rowOff>352425</xdr:rowOff>
                  </to>
                </anchor>
              </controlPr>
            </control>
          </mc:Choice>
        </mc:AlternateContent>
        <mc:AlternateContent xmlns:mc="http://schemas.openxmlformats.org/markup-compatibility/2006">
          <mc:Choice Requires="x14">
            <control shapeId="5165" r:id="rId25" name="Option Button 45">
              <controlPr locked="0" defaultSize="0" autoFill="0" autoLine="0" autoPict="0">
                <anchor moveWithCells="1">
                  <from>
                    <xdr:col>4</xdr:col>
                    <xdr:colOff>142875</xdr:colOff>
                    <xdr:row>24</xdr:row>
                    <xdr:rowOff>0</xdr:rowOff>
                  </from>
                  <to>
                    <xdr:col>4</xdr:col>
                    <xdr:colOff>1095375</xdr:colOff>
                    <xdr:row>24</xdr:row>
                    <xdr:rowOff>209550</xdr:rowOff>
                  </to>
                </anchor>
              </controlPr>
            </control>
          </mc:Choice>
        </mc:AlternateContent>
        <mc:AlternateContent xmlns:mc="http://schemas.openxmlformats.org/markup-compatibility/2006">
          <mc:Choice Requires="x14">
            <control shapeId="5169" r:id="rId26" name="Option Button 49">
              <controlPr locked="0" defaultSize="0" autoFill="0" autoLine="0" autoPict="0">
                <anchor moveWithCells="1">
                  <from>
                    <xdr:col>4</xdr:col>
                    <xdr:colOff>781050</xdr:colOff>
                    <xdr:row>24</xdr:row>
                    <xdr:rowOff>0</xdr:rowOff>
                  </from>
                  <to>
                    <xdr:col>4</xdr:col>
                    <xdr:colOff>1390650</xdr:colOff>
                    <xdr:row>24</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B1:T30"/>
  <sheetViews>
    <sheetView zoomScale="80" zoomScaleNormal="80" zoomScalePageLayoutView="55" workbookViewId="0">
      <selection activeCell="M8" sqref="M8"/>
    </sheetView>
  </sheetViews>
  <sheetFormatPr baseColWidth="10" defaultRowHeight="12.75" x14ac:dyDescent="0.2"/>
  <cols>
    <col min="1" max="1" width="3.5703125" customWidth="1"/>
    <col min="2" max="2" width="3.140625" style="1" customWidth="1"/>
    <col min="3" max="3" width="32.7109375" customWidth="1"/>
    <col min="4" max="5" width="3.7109375" customWidth="1"/>
    <col min="6" max="12" width="3.7109375" style="1" customWidth="1"/>
    <col min="13" max="13" width="7.140625" style="1" customWidth="1"/>
    <col min="14" max="14" width="15.42578125" style="1" customWidth="1"/>
    <col min="15" max="15" width="29.5703125" style="2" customWidth="1"/>
    <col min="16" max="16" width="13.140625" bestFit="1" customWidth="1"/>
    <col min="17" max="17" width="12.5703125" customWidth="1"/>
  </cols>
  <sheetData>
    <row r="1" spans="2:20" ht="73.5" customHeight="1" x14ac:dyDescent="0.2"/>
    <row r="2" spans="2:20" ht="26.25" x14ac:dyDescent="0.4">
      <c r="B2" s="3" t="s">
        <v>0</v>
      </c>
      <c r="O2" s="106" t="s">
        <v>216</v>
      </c>
    </row>
    <row r="3" spans="2:20" x14ac:dyDescent="0.2">
      <c r="B3" s="93" t="s">
        <v>186</v>
      </c>
    </row>
    <row r="4" spans="2:20" ht="24.95" customHeight="1" x14ac:dyDescent="0.2">
      <c r="B4" s="1" t="s">
        <v>1</v>
      </c>
      <c r="O4" t="s">
        <v>1</v>
      </c>
    </row>
    <row r="5" spans="2:20" ht="24.95" customHeight="1" thickBot="1" x14ac:dyDescent="0.25">
      <c r="O5"/>
    </row>
    <row r="6" spans="2:20" s="15" customFormat="1" ht="24.95" customHeight="1" x14ac:dyDescent="0.2">
      <c r="B6" s="266" t="s">
        <v>37</v>
      </c>
      <c r="C6" s="261" t="s">
        <v>2</v>
      </c>
      <c r="D6" s="272" t="s">
        <v>185</v>
      </c>
      <c r="E6" s="273"/>
      <c r="F6" s="273"/>
      <c r="G6" s="273"/>
      <c r="H6" s="273"/>
      <c r="I6" s="273"/>
      <c r="J6" s="273"/>
      <c r="K6" s="273"/>
      <c r="L6" s="273"/>
      <c r="M6" s="274"/>
      <c r="N6" s="275" t="s">
        <v>183</v>
      </c>
      <c r="O6" s="90" t="s">
        <v>14</v>
      </c>
    </row>
    <row r="7" spans="2:20" s="15" customFormat="1" ht="24.95" customHeight="1" thickBot="1" x14ac:dyDescent="0.25">
      <c r="B7" s="267"/>
      <c r="C7" s="262"/>
      <c r="D7" s="63">
        <v>1</v>
      </c>
      <c r="E7" s="64">
        <v>2</v>
      </c>
      <c r="F7" s="64">
        <v>3</v>
      </c>
      <c r="G7" s="64">
        <v>4</v>
      </c>
      <c r="H7" s="65">
        <v>5</v>
      </c>
      <c r="I7" s="65">
        <v>6</v>
      </c>
      <c r="J7" s="65">
        <v>7</v>
      </c>
      <c r="K7" s="65">
        <v>8</v>
      </c>
      <c r="L7" s="65">
        <v>9</v>
      </c>
      <c r="M7" s="66" t="s">
        <v>184</v>
      </c>
      <c r="N7" s="276"/>
      <c r="O7" s="91" t="s">
        <v>18</v>
      </c>
    </row>
    <row r="8" spans="2:20" s="15" customFormat="1" ht="24.95" customHeight="1" x14ac:dyDescent="0.2">
      <c r="B8" s="68">
        <v>1</v>
      </c>
      <c r="C8" s="142" t="s">
        <v>17</v>
      </c>
      <c r="D8" s="73"/>
      <c r="E8" s="74"/>
      <c r="F8" s="74"/>
      <c r="G8" s="74"/>
      <c r="H8" s="67"/>
      <c r="I8" s="67"/>
      <c r="J8" s="67"/>
      <c r="K8" s="67"/>
      <c r="L8" s="67"/>
      <c r="M8" s="70">
        <f t="shared" ref="M8:M14" si="0">SUM(D8:L8)</f>
        <v>0</v>
      </c>
      <c r="N8" s="88" t="str">
        <f t="shared" ref="N8:N14" si="1">IF($M$15=0,"",M8*$D$24)</f>
        <v/>
      </c>
      <c r="O8" s="84" t="s">
        <v>25</v>
      </c>
      <c r="Q8" s="143"/>
      <c r="R8" s="143"/>
      <c r="S8" s="143"/>
      <c r="T8" s="144"/>
    </row>
    <row r="9" spans="2:20" s="15" customFormat="1" ht="24.95" customHeight="1" x14ac:dyDescent="0.2">
      <c r="B9" s="68">
        <v>2</v>
      </c>
      <c r="C9" s="71" t="s">
        <v>15</v>
      </c>
      <c r="D9" s="68"/>
      <c r="E9" s="69"/>
      <c r="F9" s="69"/>
      <c r="G9" s="69"/>
      <c r="H9" s="67"/>
      <c r="I9" s="67"/>
      <c r="J9" s="67"/>
      <c r="K9" s="67"/>
      <c r="L9" s="67"/>
      <c r="M9" s="70">
        <f t="shared" si="0"/>
        <v>0</v>
      </c>
      <c r="N9" s="88" t="str">
        <f t="shared" si="1"/>
        <v/>
      </c>
      <c r="O9" s="85" t="s">
        <v>20</v>
      </c>
      <c r="Q9" s="143"/>
      <c r="R9" s="143"/>
      <c r="S9" s="143"/>
      <c r="T9" s="144"/>
    </row>
    <row r="10" spans="2:20" s="15" customFormat="1" ht="24.95" customHeight="1" x14ac:dyDescent="0.2">
      <c r="B10" s="86">
        <v>3</v>
      </c>
      <c r="C10" s="71" t="s">
        <v>8</v>
      </c>
      <c r="D10" s="68"/>
      <c r="E10" s="69"/>
      <c r="F10" s="69"/>
      <c r="G10" s="69"/>
      <c r="H10" s="67"/>
      <c r="I10" s="67"/>
      <c r="J10" s="67"/>
      <c r="K10" s="67"/>
      <c r="L10" s="67"/>
      <c r="M10" s="70">
        <f t="shared" si="0"/>
        <v>0</v>
      </c>
      <c r="N10" s="88" t="str">
        <f t="shared" si="1"/>
        <v/>
      </c>
      <c r="O10" s="85" t="s">
        <v>19</v>
      </c>
      <c r="Q10" s="143"/>
      <c r="R10" s="143"/>
      <c r="S10" s="143"/>
      <c r="T10" s="144"/>
    </row>
    <row r="11" spans="2:20" s="15" customFormat="1" ht="24.95" customHeight="1" x14ac:dyDescent="0.2">
      <c r="B11" s="86">
        <v>4</v>
      </c>
      <c r="C11" s="72" t="s">
        <v>13</v>
      </c>
      <c r="D11" s="73"/>
      <c r="E11" s="74"/>
      <c r="F11" s="74"/>
      <c r="G11" s="74"/>
      <c r="H11" s="67"/>
      <c r="I11" s="67"/>
      <c r="J11" s="67"/>
      <c r="K11" s="67"/>
      <c r="L11" s="67"/>
      <c r="M11" s="70">
        <f t="shared" si="0"/>
        <v>0</v>
      </c>
      <c r="N11" s="88" t="str">
        <f t="shared" si="1"/>
        <v/>
      </c>
      <c r="O11" s="85" t="s">
        <v>24</v>
      </c>
      <c r="Q11" s="143"/>
      <c r="R11" s="143"/>
      <c r="S11" s="143"/>
      <c r="T11" s="144"/>
    </row>
    <row r="12" spans="2:20" s="15" customFormat="1" ht="24.95" customHeight="1" x14ac:dyDescent="0.2">
      <c r="B12" s="86">
        <v>5</v>
      </c>
      <c r="C12" s="72" t="s">
        <v>10</v>
      </c>
      <c r="D12" s="73"/>
      <c r="E12" s="74"/>
      <c r="F12" s="74"/>
      <c r="G12" s="74"/>
      <c r="H12" s="67"/>
      <c r="I12" s="67"/>
      <c r="J12" s="67"/>
      <c r="K12" s="67"/>
      <c r="L12" s="67"/>
      <c r="M12" s="70">
        <f t="shared" si="0"/>
        <v>0</v>
      </c>
      <c r="N12" s="88" t="str">
        <f t="shared" si="1"/>
        <v/>
      </c>
      <c r="O12" s="85" t="s">
        <v>23</v>
      </c>
      <c r="Q12" s="143"/>
      <c r="R12" s="143"/>
      <c r="S12" s="143"/>
      <c r="T12" s="144"/>
    </row>
    <row r="13" spans="2:20" s="15" customFormat="1" ht="24.95" customHeight="1" x14ac:dyDescent="0.2">
      <c r="B13" s="86">
        <v>6</v>
      </c>
      <c r="C13" s="72" t="s">
        <v>9</v>
      </c>
      <c r="D13" s="68"/>
      <c r="E13" s="69"/>
      <c r="F13" s="69"/>
      <c r="G13" s="69"/>
      <c r="H13" s="67"/>
      <c r="I13" s="67"/>
      <c r="J13" s="67"/>
      <c r="K13" s="67"/>
      <c r="L13" s="67"/>
      <c r="M13" s="70">
        <f t="shared" si="0"/>
        <v>0</v>
      </c>
      <c r="N13" s="88" t="str">
        <f t="shared" si="1"/>
        <v/>
      </c>
      <c r="O13" s="85" t="s">
        <v>21</v>
      </c>
      <c r="Q13" s="143"/>
      <c r="R13" s="143"/>
      <c r="S13" s="143"/>
      <c r="T13" s="144"/>
    </row>
    <row r="14" spans="2:20" s="15" customFormat="1" ht="24.95" customHeight="1" thickBot="1" x14ac:dyDescent="0.25">
      <c r="B14" s="68">
        <v>7</v>
      </c>
      <c r="C14" s="75" t="s">
        <v>3</v>
      </c>
      <c r="D14" s="76"/>
      <c r="E14" s="77"/>
      <c r="F14" s="77"/>
      <c r="G14" s="77"/>
      <c r="H14" s="78"/>
      <c r="I14" s="78"/>
      <c r="J14" s="78"/>
      <c r="K14" s="78"/>
      <c r="L14" s="78"/>
      <c r="M14" s="79">
        <f t="shared" si="0"/>
        <v>0</v>
      </c>
      <c r="N14" s="88" t="str">
        <f t="shared" si="1"/>
        <v/>
      </c>
      <c r="O14" s="87" t="s">
        <v>22</v>
      </c>
      <c r="Q14" s="143"/>
      <c r="R14" s="143"/>
      <c r="S14" s="143"/>
      <c r="T14" s="144"/>
    </row>
    <row r="15" spans="2:20" s="15" customFormat="1" ht="24.95" customHeight="1" thickBot="1" x14ac:dyDescent="0.25">
      <c r="B15" s="80"/>
      <c r="C15" s="81"/>
      <c r="D15" s="263" t="s">
        <v>4</v>
      </c>
      <c r="E15" s="264"/>
      <c r="F15" s="264"/>
      <c r="G15" s="264"/>
      <c r="H15" s="264"/>
      <c r="I15" s="264"/>
      <c r="J15" s="264"/>
      <c r="K15" s="264"/>
      <c r="L15" s="265"/>
      <c r="M15" s="82">
        <f>SUM(M8:M14)</f>
        <v>0</v>
      </c>
      <c r="N15" s="89" t="str">
        <f t="shared" ref="N15" si="2">IF($M$15=0,"",M15*$D$24)</f>
        <v/>
      </c>
      <c r="O15" s="83"/>
    </row>
    <row r="16" spans="2:20" s="15" customFormat="1" ht="24.95" customHeight="1" x14ac:dyDescent="0.2">
      <c r="B16" s="4"/>
      <c r="F16" s="4"/>
      <c r="G16" s="4"/>
      <c r="H16" s="4"/>
      <c r="I16" s="4"/>
      <c r="J16" s="4"/>
      <c r="K16" s="4"/>
      <c r="L16" s="4"/>
      <c r="M16" s="4"/>
      <c r="N16" s="4"/>
      <c r="O16" s="92"/>
    </row>
    <row r="17" spans="2:15" s="15" customFormat="1" ht="24.95" customHeight="1" thickBot="1" x14ac:dyDescent="0.25">
      <c r="B17" s="4"/>
      <c r="J17" s="4"/>
      <c r="K17" s="4"/>
      <c r="L17" s="4"/>
      <c r="M17" s="4"/>
      <c r="N17" s="4"/>
      <c r="O17" s="92"/>
    </row>
    <row r="18" spans="2:15" s="15" customFormat="1" ht="24.95" customHeight="1" thickBot="1" x14ac:dyDescent="0.25">
      <c r="B18" s="243" t="s">
        <v>189</v>
      </c>
      <c r="C18" s="244"/>
      <c r="D18" s="244"/>
      <c r="E18" s="244"/>
      <c r="F18" s="244"/>
      <c r="G18" s="244"/>
      <c r="H18" s="244"/>
      <c r="I18" s="244"/>
      <c r="J18" s="244"/>
      <c r="K18" s="244"/>
      <c r="L18" s="244"/>
      <c r="M18" s="244"/>
      <c r="N18" s="245"/>
      <c r="O18" s="92"/>
    </row>
    <row r="19" spans="2:15" s="15" customFormat="1" ht="15" customHeight="1" thickBot="1" x14ac:dyDescent="0.25">
      <c r="B19" s="4"/>
      <c r="J19" s="4"/>
      <c r="K19" s="4"/>
      <c r="L19" s="4"/>
      <c r="M19" s="4"/>
      <c r="N19" s="4"/>
      <c r="O19" s="92"/>
    </row>
    <row r="20" spans="2:15" s="15" customFormat="1" ht="24.95" customHeight="1" thickBot="1" x14ac:dyDescent="0.25">
      <c r="B20" s="270" t="s">
        <v>5</v>
      </c>
      <c r="C20" s="271"/>
      <c r="D20" s="268"/>
      <c r="E20" s="268"/>
      <c r="F20" s="269"/>
      <c r="I20" s="98" t="s">
        <v>37</v>
      </c>
      <c r="J20" s="277" t="s">
        <v>94</v>
      </c>
      <c r="K20" s="277"/>
      <c r="L20" s="277"/>
      <c r="M20" s="277"/>
      <c r="N20" s="99" t="s">
        <v>187</v>
      </c>
      <c r="O20" s="92"/>
    </row>
    <row r="21" spans="2:15" s="15" customFormat="1" ht="24.95" customHeight="1" x14ac:dyDescent="0.2">
      <c r="B21" s="254" t="s">
        <v>6</v>
      </c>
      <c r="C21" s="255"/>
      <c r="D21" s="256">
        <v>5200</v>
      </c>
      <c r="E21" s="256"/>
      <c r="F21" s="257"/>
      <c r="I21" s="96">
        <v>1</v>
      </c>
      <c r="J21" s="278" t="s">
        <v>16</v>
      </c>
      <c r="K21" s="278"/>
      <c r="L21" s="278"/>
      <c r="M21" s="278"/>
      <c r="N21" s="97">
        <v>4</v>
      </c>
      <c r="O21" s="92"/>
    </row>
    <row r="22" spans="2:15" s="15" customFormat="1" ht="24.95" customHeight="1" x14ac:dyDescent="0.2">
      <c r="B22" s="252" t="s">
        <v>12</v>
      </c>
      <c r="C22" s="253"/>
      <c r="D22" s="246">
        <f>D21*0.1</f>
        <v>520</v>
      </c>
      <c r="E22" s="246"/>
      <c r="F22" s="247"/>
      <c r="I22" s="94">
        <v>2</v>
      </c>
      <c r="J22" s="258" t="s">
        <v>146</v>
      </c>
      <c r="K22" s="258"/>
      <c r="L22" s="258"/>
      <c r="M22" s="258"/>
      <c r="N22" s="95">
        <v>2</v>
      </c>
      <c r="O22" s="92"/>
    </row>
    <row r="23" spans="2:15" s="15" customFormat="1" ht="24.95" customHeight="1" x14ac:dyDescent="0.2">
      <c r="B23" s="252" t="s">
        <v>11</v>
      </c>
      <c r="C23" s="253"/>
      <c r="D23" s="248">
        <f>D21-D22</f>
        <v>4680</v>
      </c>
      <c r="E23" s="248"/>
      <c r="F23" s="249"/>
      <c r="I23" s="94">
        <v>3</v>
      </c>
      <c r="J23" s="258" t="s">
        <v>147</v>
      </c>
      <c r="K23" s="258"/>
      <c r="L23" s="258"/>
      <c r="M23" s="258"/>
      <c r="N23" s="95">
        <v>2</v>
      </c>
      <c r="O23" s="92"/>
    </row>
    <row r="24" spans="2:15" s="15" customFormat="1" ht="24.95" customHeight="1" thickBot="1" x14ac:dyDescent="0.25">
      <c r="B24" s="259" t="s">
        <v>7</v>
      </c>
      <c r="C24" s="260"/>
      <c r="D24" s="250" t="str">
        <f>IF(M15=0,"",D23/M15)</f>
        <v/>
      </c>
      <c r="E24" s="250"/>
      <c r="F24" s="251"/>
      <c r="G24" s="4"/>
      <c r="H24" s="4"/>
      <c r="I24" s="94">
        <v>4</v>
      </c>
      <c r="J24" s="258" t="s">
        <v>26</v>
      </c>
      <c r="K24" s="258"/>
      <c r="L24" s="258"/>
      <c r="M24" s="258"/>
      <c r="N24" s="95">
        <v>2</v>
      </c>
      <c r="O24" s="92"/>
    </row>
    <row r="25" spans="2:15" ht="24.95" customHeight="1" x14ac:dyDescent="0.2">
      <c r="I25" s="94">
        <v>5</v>
      </c>
      <c r="J25" s="258" t="s">
        <v>27</v>
      </c>
      <c r="K25" s="258"/>
      <c r="L25" s="258"/>
      <c r="M25" s="258"/>
      <c r="N25" s="95">
        <v>2</v>
      </c>
    </row>
    <row r="26" spans="2:15" ht="24.75" customHeight="1" x14ac:dyDescent="0.2">
      <c r="I26" s="94">
        <v>6</v>
      </c>
      <c r="J26" s="258" t="s">
        <v>28</v>
      </c>
      <c r="K26" s="258"/>
      <c r="L26" s="258"/>
      <c r="M26" s="258"/>
      <c r="N26" s="95">
        <v>2</v>
      </c>
    </row>
    <row r="27" spans="2:15" ht="24.75" customHeight="1" x14ac:dyDescent="0.2">
      <c r="I27" s="94">
        <v>7</v>
      </c>
      <c r="J27" s="258" t="s">
        <v>29</v>
      </c>
      <c r="K27" s="258"/>
      <c r="L27" s="258"/>
      <c r="M27" s="258"/>
      <c r="N27" s="95">
        <v>2</v>
      </c>
    </row>
    <row r="28" spans="2:15" ht="24.75" customHeight="1" x14ac:dyDescent="0.2">
      <c r="I28" s="94">
        <v>8</v>
      </c>
      <c r="J28" s="258" t="s">
        <v>137</v>
      </c>
      <c r="K28" s="258"/>
      <c r="L28" s="258"/>
      <c r="M28" s="258"/>
      <c r="N28" s="95">
        <v>2</v>
      </c>
    </row>
    <row r="29" spans="2:15" ht="24.75" customHeight="1" thickBot="1" x14ac:dyDescent="0.25">
      <c r="I29" s="100">
        <v>9</v>
      </c>
      <c r="J29" s="239" t="s">
        <v>30</v>
      </c>
      <c r="K29" s="239"/>
      <c r="L29" s="239"/>
      <c r="M29" s="239"/>
      <c r="N29" s="101">
        <v>2</v>
      </c>
    </row>
    <row r="30" spans="2:15" ht="24.75" customHeight="1" thickBot="1" x14ac:dyDescent="0.25">
      <c r="I30" s="102"/>
      <c r="J30" s="240" t="s">
        <v>188</v>
      </c>
      <c r="K30" s="241"/>
      <c r="L30" s="241"/>
      <c r="M30" s="242"/>
      <c r="N30" s="99">
        <f>SUM(N21:N29)</f>
        <v>20</v>
      </c>
    </row>
  </sheetData>
  <sheetProtection algorithmName="SHA-512" hashValue="7rZ50oh1jyeX/76s/qe20YSAzO0DopQgpRVZZeIRHPREPhIYfyCCJXnOBCFbF1uT6P29uFpgAQWRQ7gklaxz/w==" saltValue="xP3/Zq8G5Ln6nBtnIXv/bA==" spinCount="100000" sheet="1"/>
  <sortState ref="C8:O14">
    <sortCondition ref="C8:C14"/>
  </sortState>
  <mergeCells count="27">
    <mergeCell ref="N6:N7"/>
    <mergeCell ref="J20:M20"/>
    <mergeCell ref="J21:M21"/>
    <mergeCell ref="J24:M24"/>
    <mergeCell ref="J25:M25"/>
    <mergeCell ref="J22:M22"/>
    <mergeCell ref="J23:M23"/>
    <mergeCell ref="C6:C7"/>
    <mergeCell ref="D15:L15"/>
    <mergeCell ref="B6:B7"/>
    <mergeCell ref="D20:F20"/>
    <mergeCell ref="B20:C20"/>
    <mergeCell ref="D6:M6"/>
    <mergeCell ref="J29:M29"/>
    <mergeCell ref="J30:M30"/>
    <mergeCell ref="B18:N18"/>
    <mergeCell ref="D22:F22"/>
    <mergeCell ref="D23:F23"/>
    <mergeCell ref="D24:F24"/>
    <mergeCell ref="B22:C22"/>
    <mergeCell ref="B21:C21"/>
    <mergeCell ref="D21:F21"/>
    <mergeCell ref="J26:M26"/>
    <mergeCell ref="J27:M27"/>
    <mergeCell ref="J28:M28"/>
    <mergeCell ref="B23:C23"/>
    <mergeCell ref="B24:C24"/>
  </mergeCells>
  <conditionalFormatting sqref="M8:M14">
    <cfRule type="cellIs" dxfId="0" priority="1" stopIfTrue="1" operator="greaterThan">
      <formula>$N$30</formula>
    </cfRule>
  </conditionalFormatting>
  <pageMargins left="0.59055118110236227" right="0.59055118110236227" top="0.98425196850393704" bottom="0.98425196850393704" header="0.51181102362204722" footer="0.51181102362204722"/>
  <pageSetup paperSize="9" scale="72" orientation="portrait" r:id="rId1"/>
  <headerFooter alignWithMargins="0">
    <oddFooter>&amp;L&amp;F&amp;R&amp;P</oddFooter>
  </headerFooter>
  <drawing r:id="rId2"/>
  <legacyDrawing r:id="rId3"/>
  <oleObjects>
    <mc:AlternateContent xmlns:mc="http://schemas.openxmlformats.org/markup-compatibility/2006">
      <mc:Choice Requires="x14">
        <oleObject progId="Photoshop.Image.5" shapeId="3073" r:id="rId4">
          <objectPr defaultSize="0" autoPict="0" r:id="rId5">
            <anchor moveWithCells="1">
              <from>
                <xdr:col>4</xdr:col>
                <xdr:colOff>0</xdr:colOff>
                <xdr:row>0</xdr:row>
                <xdr:rowOff>85725</xdr:rowOff>
              </from>
              <to>
                <xdr:col>11</xdr:col>
                <xdr:colOff>228600</xdr:colOff>
                <xdr:row>0</xdr:row>
                <xdr:rowOff>838200</xdr:rowOff>
              </to>
            </anchor>
          </objectPr>
        </oleObject>
      </mc:Choice>
      <mc:Fallback>
        <oleObject progId="Photoshop.Image.5" shapeId="3073"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Anmerkungen</vt:lpstr>
      <vt:lpstr>Vergabekriterien</vt:lpstr>
      <vt:lpstr>Deckblatt</vt:lpstr>
      <vt:lpstr>Angaben</vt:lpstr>
      <vt:lpstr>Aufteilungsschlüssel</vt:lpstr>
      <vt:lpstr>Angaben!Drucktitel</vt:lpstr>
      <vt:lpstr>Vergabekriterien!Drucktitel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Elektro Kreiser</dc:creator>
  <cp:lastModifiedBy>Lucas Huter</cp:lastModifiedBy>
  <cp:lastPrinted>2022-08-23T22:30:18Z</cp:lastPrinted>
  <dcterms:created xsi:type="dcterms:W3CDTF">1999-03-07T21:35:53Z</dcterms:created>
  <dcterms:modified xsi:type="dcterms:W3CDTF">2023-01-05T12:56:36Z</dcterms:modified>
</cp:coreProperties>
</file>